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filterPrivacy="1"/>
  <bookViews>
    <workbookView xWindow="-120" yWindow="-120" windowWidth="19440" windowHeight="11760"/>
  </bookViews>
  <sheets>
    <sheet name="Planilha com preço" sheetId="1" r:id="rId1"/>
    <sheet name="cronograma fisicofinanceiro" sheetId="2" r:id="rId2"/>
  </sheets>
  <externalReferences>
    <externalReference r:id="rId3"/>
  </externalReferences>
  <definedNames>
    <definedName name="_xlnm.Print_Area" localSheetId="0">'Planilha com preço'!$B$1:$I$129</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2" l="1"/>
  <c r="B24" i="2"/>
  <c r="B25" i="2"/>
  <c r="B26" i="2"/>
  <c r="B27" i="2"/>
  <c r="B28" i="2"/>
  <c r="B23" i="2"/>
  <c r="B22" i="2"/>
  <c r="B20" i="2"/>
  <c r="B19" i="2"/>
  <c r="B18" i="2"/>
  <c r="B17" i="2"/>
  <c r="B16" i="2"/>
  <c r="B15" i="2"/>
  <c r="B14" i="2"/>
  <c r="B13" i="2"/>
  <c r="J12" i="2"/>
  <c r="K12" i="2" s="1"/>
  <c r="L12" i="2" s="1"/>
  <c r="B12" i="2"/>
  <c r="I81" i="1" l="1"/>
  <c r="H17" i="1"/>
  <c r="I17" i="1" s="1"/>
  <c r="I13" i="1"/>
  <c r="I44" i="1" l="1"/>
  <c r="I33" i="1"/>
  <c r="I55" i="1"/>
  <c r="I99" i="1"/>
  <c r="I107" i="1" l="1"/>
  <c r="I88" i="1"/>
  <c r="I75" i="1"/>
  <c r="I70" i="1"/>
  <c r="I111" i="1" l="1"/>
  <c r="I62" i="1"/>
  <c r="I49" i="1"/>
  <c r="I38" i="1"/>
  <c r="I27" i="1" l="1"/>
  <c r="I22" i="1"/>
  <c r="I18" i="1"/>
  <c r="I14" i="1"/>
  <c r="I113" i="1" l="1"/>
  <c r="H30" i="2" l="1"/>
  <c r="I30" i="2" s="1"/>
  <c r="J30" i="2" l="1"/>
  <c r="K30" i="2"/>
  <c r="L30" i="2" s="1"/>
</calcChain>
</file>

<file path=xl/sharedStrings.xml><?xml version="1.0" encoding="utf-8"?>
<sst xmlns="http://schemas.openxmlformats.org/spreadsheetml/2006/main" count="229" uniqueCount="160">
  <si>
    <t>DESCRIÇÃO</t>
  </si>
  <si>
    <t>UND</t>
  </si>
  <si>
    <t>QUANTIDADE</t>
  </si>
  <si>
    <t>PREÇO UNIT. S/ BDI</t>
  </si>
  <si>
    <t>PREÇO UNIT. C/ BDI</t>
  </si>
  <si>
    <t>PREÇO TOTAL</t>
  </si>
  <si>
    <t>ENDEREÇO:</t>
  </si>
  <si>
    <t>SUBTOTAL</t>
  </si>
  <si>
    <t>CÂMARA MUNICIPAL DE TRÊS CORAÇÕES</t>
  </si>
  <si>
    <t>AV. QUINTO CENTENÁRIO DO BRASIL, 1.010. SANTA TEREZA. CEP: 37.414-000</t>
  </si>
  <si>
    <t>verba</t>
  </si>
  <si>
    <t>ADMINISTRAÇÃO DA EXECUÇÃO</t>
  </si>
  <si>
    <t>OBJETIVO:</t>
  </si>
  <si>
    <t>PLANILHA DE QUANTITATIVO E DESCRIÇÃO DE MATERIAIS E MÃO DE OBRA</t>
  </si>
  <si>
    <t>MOBILIZAÇÃO E DESMOBILIZAÇÃO</t>
  </si>
  <si>
    <t>PLANILHA DE QUANTITATIVO E PREÇOS</t>
  </si>
  <si>
    <t>INSTALAÇÕES INICIAIS DA OBRA</t>
  </si>
  <si>
    <t>MONTAGEM CANTEIRO E ORGANIZAÇÃO LOCAL DE TRABALHO E ESTOCAGEM MATERIAIS</t>
  </si>
  <si>
    <t>PROP.:</t>
  </si>
  <si>
    <t>SERVIÇO:</t>
  </si>
  <si>
    <t>NOTAS</t>
  </si>
  <si>
    <t>A medição será composta dos serviços efetivamente executados, seguindo-se as unidades apresentadas nesta planilha. Os quantitativos apresentados nesta planilha são referenciais, não existindo necessidade de medição do valor total e tão pouco sendo os mesmos limitadores para a quantidade a ser medida.</t>
  </si>
  <si>
    <t>Qualquer item omisso na planilha e que seja necessário para execução completa do serviço deverá ser considerada no preço referente ao item.</t>
  </si>
  <si>
    <t>É de responsabilidade das empresas, conferir todos os quantitativos e serviços antes da entrega da Proposta de Preço.</t>
  </si>
  <si>
    <t>Todos os itens deverão ser cotados de acordo com o projeto e a planilha, qualquer diferença, deverá ser esclarecida com o engenheiro responsável antes da entrega da proposta.</t>
  </si>
  <si>
    <t>Manter limpeza diária na obra, principalmente no momento de executar os furos em lajes e alvenarias de modo a não danificar a pintura existente.</t>
  </si>
  <si>
    <t>No caso de peças estruturais, tais como pilares, vigas e outros, antes de executar o furo, comunicar ao engenheiro responsável pela obra para tomar decisões em conjunto.</t>
  </si>
  <si>
    <t>Danificações em paredes, lajes ou outros é de responsabilidade da contratada.</t>
  </si>
  <si>
    <t>O corte no piso deverá ser executado com equipamento adequado, do tipo serra cliper.</t>
  </si>
  <si>
    <t>Por se tratar de reforma, é possível que ocorram interferências, que deverão ser tratadas pela empresa contratada sob a supervisão da CONTRATANTE sem ônus à contratante.</t>
  </si>
  <si>
    <t>TOTAL DOS SERVIÇOS</t>
  </si>
  <si>
    <t>ADMINISTRAÇÃO GERAL DA OBRA INCLUINDO ACOMPANHAMENTO DA QUALIDADE E SEGURANÇA DAS ATIVIDADES</t>
  </si>
  <si>
    <t>und</t>
  </si>
  <si>
    <t>LIMPEZA DA OBRA</t>
  </si>
  <si>
    <t>m²</t>
  </si>
  <si>
    <t>m³</t>
  </si>
  <si>
    <t xml:space="preserve">A parcela de pagamento final somente será realizada após a finalização total dos serviços e a limpeza final do canteiro. </t>
  </si>
  <si>
    <t>Tapume, andaime, tela fachadeiro, plataforma, tábua para plataforma, elevador de carga e outros itens que a empresa julgar necessário para a execução dos serviços, considerar na Planilha de Custos Indiretos.</t>
  </si>
  <si>
    <t>REFORMAS E MODIFICAÇÕES EXTERNAS DA CÂMARA MUNICIPAL DE TRÊS CORAÇÕES</t>
  </si>
  <si>
    <t xml:space="preserve">SUBSTITUIÇÃO MATERIAL COBERTURA EXISTENTE ESTACIONAMENTO </t>
  </si>
  <si>
    <t xml:space="preserve">AMPLIAÇÃO ESTACIONAMENTO COBERTO CÂMARA (AUTO E MOTO) </t>
  </si>
  <si>
    <t xml:space="preserve">REPOSICIONAMENTO PORTÃO E CRIAÇÃO DE BICICLETÁRIO </t>
  </si>
  <si>
    <t>Mão de obra para remoção manual com reassentamento de esquadria metálica (portão), com reaproveitamento, inclusive marco/guarnições, afastamento e empilhamento, exclusive transporte e retirada do material removido não reaproveitável</t>
  </si>
  <si>
    <t xml:space="preserve">AMPLIAÇÃO CALÇADA ENTRE ESTACIONAMENTO E RECEPÇÃO CÂMARA </t>
  </si>
  <si>
    <t>Mão de obra de demolição manual e mecânica de piso cimentado ou contrapiso de argamassa, com espessura máxima de 10 cm, inclusive afastamento e empilhamento, exclusive transporte e retirada do material demolido</t>
  </si>
  <si>
    <t>Mão de obra de remoção manual leve de camada vegetal (grama), inclusive afastamento e empilhamento, inclusive transporte e retirada de materiais não reaproveitável</t>
  </si>
  <si>
    <t>Mão de obra para remoção manual de telha em polietileno frente recepção, sem reaproveitamento, inclusive içamento, afastamento e empilhamento, inclusive transporte e retirada do material removido não reaproveitável</t>
  </si>
  <si>
    <t>INSTALAÇÃO DE PISO EM PEDRÃO SÃO TOMÉ ACESSO RECEPÇÃO CÂMARA</t>
  </si>
  <si>
    <t xml:space="preserve">NOVA RAMPA DE ACESSO ENTRE CÂMARA E ESCOLA LEGISLATIVO </t>
  </si>
  <si>
    <t>m</t>
  </si>
  <si>
    <t xml:space="preserve">REMANEJAMENTO PORTÃO E INSTALAÇÃO COBERTURA VAGAS PRIVATIVAS </t>
  </si>
  <si>
    <t>Mão de obra para demolição manual de alvenaria de tijolo cerâmico ou bloco de concreto para remanejamento de novo portão acesso vagas privativas. Afastamento e empilhamento, inclusive transporte e retirada do material demolido</t>
  </si>
  <si>
    <t>Remoção manual de esquadria metálica (portão), sem reaproveitamento, inclusive marco/alisar/guarnições, afastamento e empilhamento, inclusive transporte e retirada do material removido não reaproveitável</t>
  </si>
  <si>
    <t xml:space="preserve">PISO EM CONCRETO ACESSO VAGAS PRIVATIVAS </t>
  </si>
  <si>
    <t xml:space="preserve">INSTALAÇÃO NOVO PORTÃO ACESSO VAGAS PRIVATIVAS  </t>
  </si>
  <si>
    <t>PINTURA EXTERNA</t>
  </si>
  <si>
    <t>Remoção de calha em chapa galvanizada, sem reaproveitamento, inclusive afastamento e empilhamento, inclusive transporte e retirada do material removido não reaproveitável</t>
  </si>
  <si>
    <t>Remoção manual de condutor em pvc, sem reaproveitamento, inclusive afastamento e empilhamento, inclusive transporte e retirada do material removido não reaproveitável</t>
  </si>
  <si>
    <t>SUBSTITUIÇÃO GERAL CALHAS E AUMENTO PRUMADAS TUBO DE QUEDA</t>
  </si>
  <si>
    <t xml:space="preserve">MOBILIZAÇÃO E DESMOBILIZAÇÃO DE OBRA EM CENTRO URBANO OU REGIÃO LIMÍTROFE </t>
  </si>
  <si>
    <t>Fornecimento de material e mão de obra para instalação de cobertura em telha metálica trapezoidal, tipo simples, esp. 0,50mm, acabamento natural, inclusive acessórios para fixação e toda estrutura de sustentação em parede e piso incluindo pintura</t>
  </si>
  <si>
    <t>Fornecimento de material e mão de obra para instalação de estrutura metálica e engradamento metálico, em aço, para telhado, exclusive telha, inclusive fabricação, transporte e montagem</t>
  </si>
  <si>
    <t>3.5.2 Fornecimento de material e mão de obra para e instalação de cobertura em telha metálica trapezoidal, tipo simples, esp. 0,50mm, acabamento natural, inclusive acessórios para fixação e toda estrutura metálica de sustentação em parede e piso</t>
  </si>
  <si>
    <t>Fornecimento de material e mão de obra para instalação de gancho para sustentação de bicicletas chumbada em parede em aço ou materiais com resistência mínima</t>
  </si>
  <si>
    <t>Fornecimento de material e mão de obra para execução de piso em concreto, usinado convencional, fck 30Mpa, com aço CA-50 diâmetro 6,3mm malha 10x10cm, acabamento rústico, esp.: 15cm, inclusive fornecimento, lançamento, adensamento, inclusive junta de dilatação</t>
  </si>
  <si>
    <t>Fornecimento de material e mão de obra para instalação de cobertura de telha em polietileno, inclusive acessórios para fixação e toda estrutura de sustentação em parede e piso incluindo pintura</t>
  </si>
  <si>
    <t>Fornecimento de material e mão de obra para apicoamento de piso cimentado – profundidade até 1 cm</t>
  </si>
  <si>
    <t>Fornecimento de material e mão de obra para instalação de revestimento com pedra são tomé aplicado em piso (40x40cm), esp. 5cm, acabamento natural, assentamento com argamassa industrializada, ambiente externo; inclusive rejuntamento, acabamentos e limpeza do local</t>
  </si>
  <si>
    <t>Fornecimento de material e mão de obra para demolição manual e mecanizada de concreto armado da rampa existente, com equipamentos elétricos, inclusive afastamento e empilhamento, inclusive transporte e retirada do material demolido</t>
  </si>
  <si>
    <t>Fornecimento de material e mão de obra para execução de rampa em concreto armado, inclinação 10%, usinado convencional, em concreto fck=30 Mpa, com aço CA-50, desempenada, inclusive fornecimento, lançamento, adensamento, inclusive junta de dilatação</t>
  </si>
  <si>
    <t>Fornecimento de material e mão de obra para execução de alvenaria de vedação em tijolo cerâmico furado ou bloco de concreto, Esp. 14,0 cm, para muro vedação, inclusive argamassa para assentamento para execução de alvenaria e vão para novo portão a ser instalado</t>
  </si>
  <si>
    <t>Fornecimento de material e mão de obra para instalação de portão metálico, tipo de abrir, com 2 (duas) folhas, em chapa galvanizada lambril, modelo quadrado, inclusive pintura anticorrosiva a base de óxido de ferro (zarcão), 1 (uma) demão, fornecimento e assentamento, inclusive fechadura e dobradiça</t>
  </si>
  <si>
    <t>Fornecimento de material e mão de obra para remoção manual e mecanizada de gradil metálico e base em alvenaria, sem reaproveitamento, inclusive afastamento e empilhamento, inclusive transporte e retirada do material removido não reaproveitável</t>
  </si>
  <si>
    <t>Fornecimento de material e mão de obra para instalação de portão metálico, tipo de correr, com 1 (uma) folha, em longarinas verticais com a mesmo desenho do gradil existente, modelo quadrado, base de óxido de ferro (zarcão), 1 (uma) demão, fornecimento e assentamento, inclusive fechadura e dobradiça e motor para abertura portão com dois controles</t>
  </si>
  <si>
    <t>Fornecimento de material e mão de obra para instalação de motor para portão eletrônico Dz4 Sk 36 1/3 de HP 800Kg Rossi 4 Metros de Cremalheira (127), incluindo dois controles</t>
  </si>
  <si>
    <t>Fornecimento de material e mão de obra para plantio de grama esmeralda ou batatais (verificar existente), inclusive terra vegetal e conservação por 30 (trinta) dias</t>
  </si>
  <si>
    <t>Fornecimento de material e mão de obra para lixamento manual em todas as paredes das fachadas externas para remoção de tinta, inclusive limpeza e retirada de material não reaproveitável</t>
  </si>
  <si>
    <t>Fornecimento de material e mão de obra de pintura acrílica para piso sobre calçada no entorno da edificação, 2 (duas) demãos, incluindo preparação e arremates, tratamentos em fissuras existentes, limpeza e retirada de materiais não reaproveitável</t>
  </si>
  <si>
    <t>Fornecimento de material e mão de obra para execução de pintura em toda estrutura metálica de sustentação da cobertura do estacionamento, 2 (duas) demãos, incluindo preparação e arremates, inclusive 1 (uma) demão de fundo anticorrosivo</t>
  </si>
  <si>
    <t>Fornecimento de material e mão de obra para execução de pintura em toda platibanda, 2 (duas) demãos, incluindo preparação e arremates, tratamentos em fissuras existentes, limpeza e retirada de materiais não reaproveitável</t>
  </si>
  <si>
    <t>Fornecimento de material e mão de obra para execução de pintura esmalte sintético em superfícies metálicas em todo o gradil, 2 (duas) demãos, inclusive 1 (uma) demão de fundo anticorrosivo</t>
  </si>
  <si>
    <t>Fornecimento de material e mão de obra para de pintura para sinalização de vaga de estacionamento com 10cm de largura, 2 (duas) demãos</t>
  </si>
  <si>
    <t>Fornecimento de material e mão de obra para instalação de calha em chapa galvanizada, esp. 0,5mm (GSG-26), com desenvolvimento de 33cm, inclusive içamento manual vertical e devida vedação</t>
  </si>
  <si>
    <t>Fornecimento de material e mão de obra para instalação de rufo e contrarufo em chapa galvanizada, esp. 0,5mm (GSG-26), com desenvolvimento de 15cm, inclusive içamento manual vertical e vedação</t>
  </si>
  <si>
    <t>Fornecimento de material e mão de obra em substituição do condutor de AP do telhado em tubo PVC esgoto, inclusive conexões e suportes, 100mm</t>
  </si>
  <si>
    <t>Fornecimento de material e mão de obra para substituição de motor queimado para portão eletrônico Dz4 Sk 36 1/3 de HP 800Kg Rossi 4 Metros de Cremalheira (127), incluindo dois controles</t>
  </si>
  <si>
    <t>CRONOGRAMA FISICO FINANCEIRO</t>
  </si>
  <si>
    <t xml:space="preserve">SERVIÇO:  </t>
  </si>
  <si>
    <t>REFORMAS E MODIFICAÇÕES INTERNAS NA CÂMARA MUNICIPAL DE TRÊS CORAÇÕES</t>
  </si>
  <si>
    <t>ITEM</t>
  </si>
  <si>
    <t>VALOR</t>
  </si>
  <si>
    <t>PESO</t>
  </si>
  <si>
    <t xml:space="preserve">      SERVIÇOS A EXECUTAR EM %</t>
  </si>
  <si>
    <t xml:space="preserve">MÊS 1 </t>
  </si>
  <si>
    <t>MÊS 2</t>
  </si>
  <si>
    <t>MÊS 3</t>
  </si>
  <si>
    <t>MÊS 4</t>
  </si>
  <si>
    <t>MÊS 5</t>
  </si>
  <si>
    <t>4.1</t>
  </si>
  <si>
    <t>4.2</t>
  </si>
  <si>
    <t>5.1</t>
  </si>
  <si>
    <t>5.2</t>
  </si>
  <si>
    <t>5.3</t>
  </si>
  <si>
    <t>6.1</t>
  </si>
  <si>
    <t>6.2</t>
  </si>
  <si>
    <t>7.1</t>
  </si>
  <si>
    <t>7.2</t>
  </si>
  <si>
    <t>7.3</t>
  </si>
  <si>
    <t>8.1</t>
  </si>
  <si>
    <t>8.2</t>
  </si>
  <si>
    <t>9.1</t>
  </si>
  <si>
    <t>9.2</t>
  </si>
  <si>
    <t>9.3</t>
  </si>
  <si>
    <t>11.1</t>
  </si>
  <si>
    <t>11.2</t>
  </si>
  <si>
    <t>11.3</t>
  </si>
  <si>
    <t>11.4</t>
  </si>
  <si>
    <t>12.2</t>
  </si>
  <si>
    <t>13.1</t>
  </si>
  <si>
    <t>13.2</t>
  </si>
  <si>
    <t>14.1</t>
  </si>
  <si>
    <t>14.2</t>
  </si>
  <si>
    <t>15.1</t>
  </si>
  <si>
    <t>15.2</t>
  </si>
  <si>
    <t>15.3</t>
  </si>
  <si>
    <t>15.4</t>
  </si>
  <si>
    <t>16.1</t>
  </si>
  <si>
    <t>16.2</t>
  </si>
  <si>
    <t>16.3</t>
  </si>
  <si>
    <t>16.4</t>
  </si>
  <si>
    <t>16.5</t>
  </si>
  <si>
    <t>17.1</t>
  </si>
  <si>
    <t xml:space="preserve">AMPLIAÇÃO COBERTURA POLIETILENO ACESSO RECEPÇÃO </t>
  </si>
  <si>
    <t>As empresas que não relizarem visita técnica no local da execução das obras não poderão, em hipótese alguma e em nenhum tempo, alegar desconhecimento em relação aos serviços e elaboração de sua proposta comercial em decorrência de sua ausência na referida visita.</t>
  </si>
  <si>
    <t>Todos os funcionários da contratada deverão trabalhar devidamente uniformizados e utilizando os EPIs necessários a atividade desenvolvida. Toda documentação referente ao funcionário, que for exigida pela CONTRATANTE, deverá ser entregue antes do funcionário iniciar suas atividades.</t>
  </si>
  <si>
    <t>Todos os serviços deverão ser executados conforme a norma aplicável.</t>
  </si>
  <si>
    <t>Mão de obra para remoção manual de telha em polietileno do estacionamento existente, sem reaproveitamento, inclusive içamento, afastamento e empilhamento, inclusive transporte e retirada do material removido não reaproveitável</t>
  </si>
  <si>
    <t>Fornecimento de material e mão de obra para instalação de cobertura de telha em policarbonato, inclusive acessórios para fixação e toda estrutura de sustentação em parede e piso incluindo pintura</t>
  </si>
  <si>
    <t>Fornecimento de material e mão de obra para execução de guarda corpo em aço carbono tubular de ∅ 2”, na altura de 1,30 m, pintado com pintura epoxi cor a ser definida. Chumbado no piso. Dimensões e detalhes construtivos conforme projeto</t>
  </si>
  <si>
    <t>Fornecimento de material e mão de obra para instalação de corrimão em aço carbono tubular em aço carbono ∅ 2”, pintado com pintura epoxi cor a ser definida. Chumbado em guarda corpo. Dimensões e detalhes construtivos conforme projeto</t>
  </si>
  <si>
    <t>Fornecimento de material e mão de obra para pintura látex (PVA) nas paredes de todas as fachadas, 2 (duas) demãos, inclusive selador acrílico, incluindo preparação e arremates, tratamentos em fissuras existentes, limpeza e retirada de material não reaproveitável (OBS.: cores serão descritas em visita técnica);</t>
  </si>
  <si>
    <t>Fornecimento de material e mão de obra de pintura látex (PVA) nas faces internas dos muros de divisa, 2 (duas) demãos, inclusive selador acrílico,  incluindo preparação e arremates, tratamentos em fissuras existentes, limpeza e retirada de material não reaproveitável (OBS.: cores serão descritas em visita técnica);</t>
  </si>
  <si>
    <t>Fornecimento de material e mão de obra para realização da limpeza final de obra, de modo que todo o entulho e materiais de construção excedentes sejam removidos pela contratada para fora da edificação e deposição em local adequado</t>
  </si>
  <si>
    <t>TOTAL (R$)</t>
  </si>
  <si>
    <t>TOTAL ACUMULADO (R$)</t>
  </si>
  <si>
    <t>10.1</t>
  </si>
  <si>
    <t>10.2</t>
  </si>
  <si>
    <t>10.3</t>
  </si>
  <si>
    <t>10.4</t>
  </si>
  <si>
    <t>12.1</t>
  </si>
  <si>
    <t>.</t>
  </si>
  <si>
    <t>11.5</t>
  </si>
  <si>
    <t>13.3</t>
  </si>
  <si>
    <t>14.</t>
  </si>
  <si>
    <t>14.3</t>
  </si>
  <si>
    <t>14.4</t>
  </si>
  <si>
    <t>15.5.</t>
  </si>
  <si>
    <t>15.6</t>
  </si>
  <si>
    <t>15.7</t>
  </si>
  <si>
    <t>15.8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</si>
</sst>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R$&quot;\ #,##0.00"/>
  </numFmts>
  <fonts count="11" x14ac:knownFonts="1">
    <font>
      <sz val="11"/>
      <color theme="1"/>
      <name val="Calibri"/>
      <family val="2"/>
      <scheme val="minor"/>
    </font>
    <font>
      <b/>
      <sz val="11"/>
      <color theme="1"/>
      <name val="Calibri"/>
      <family val="2"/>
      <scheme val="minor"/>
    </font>
    <font>
      <b/>
      <sz val="20"/>
      <color theme="1"/>
      <name val="Calibri"/>
      <family val="2"/>
      <scheme val="minor"/>
    </font>
    <font>
      <b/>
      <sz val="12"/>
      <color theme="1"/>
      <name val="Calibri"/>
      <family val="2"/>
    </font>
    <font>
      <sz val="12"/>
      <color theme="1"/>
      <name val="Calibri"/>
      <family val="2"/>
    </font>
    <font>
      <sz val="11"/>
      <color rgb="FFFF0000"/>
      <name val="Calibri"/>
      <family val="2"/>
      <scheme val="minor"/>
    </font>
    <font>
      <b/>
      <sz val="11"/>
      <name val="Calibri"/>
      <family val="2"/>
      <scheme val="minor"/>
    </font>
    <font>
      <sz val="11"/>
      <name val="Calibri"/>
      <family val="2"/>
      <scheme val="minor"/>
    </font>
    <font>
      <sz val="8"/>
      <name val="Calibri"/>
      <family val="2"/>
      <scheme val="minor"/>
    </font>
    <font>
      <b/>
      <sz val="10"/>
      <name val="Arial"/>
      <family val="2"/>
    </font>
    <font>
      <b/>
      <sz val="9"/>
      <name val="Arial"/>
      <family val="2"/>
    </font>
  </fonts>
  <fills count="6">
    <fill>
      <patternFill patternType="none"/>
    </fill>
    <fill>
      <patternFill patternType="gray125"/>
    </fill>
    <fill>
      <patternFill patternType="solid">
        <fgColor theme="0" tint="-0.249977111117893"/>
        <bgColor indexed="64"/>
      </patternFill>
    </fill>
    <fill>
      <patternFill patternType="solid">
        <fgColor rgb="FFBEBEBE"/>
        <bgColor indexed="64"/>
      </patternFill>
    </fill>
    <fill>
      <patternFill patternType="solid">
        <fgColor theme="0" tint="-4.9989318521683403E-2"/>
        <bgColor indexed="22"/>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79">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left" vertical="center"/>
    </xf>
    <xf numFmtId="164" fontId="1" fillId="2" borderId="1" xfId="0" applyNumberFormat="1" applyFont="1" applyFill="1" applyBorder="1" applyAlignment="1">
      <alignment horizontal="center" vertical="center"/>
    </xf>
    <xf numFmtId="17" fontId="0" fillId="0" borderId="0" xfId="0" applyNumberFormat="1" applyAlignment="1">
      <alignment horizontal="center"/>
    </xf>
    <xf numFmtId="0" fontId="1" fillId="0" borderId="0" xfId="0" applyFont="1" applyAlignment="1">
      <alignment horizontal="right"/>
    </xf>
    <xf numFmtId="0" fontId="1" fillId="0" borderId="0" xfId="0" applyFont="1"/>
    <xf numFmtId="0" fontId="1" fillId="2" borderId="1" xfId="0" applyFont="1" applyFill="1" applyBorder="1" applyAlignment="1">
      <alignment horizontal="center"/>
    </xf>
    <xf numFmtId="0" fontId="4" fillId="0" borderId="1" xfId="0" applyFont="1" applyBorder="1" applyAlignment="1">
      <alignment horizontal="center" vertical="center" wrapText="1"/>
    </xf>
    <xf numFmtId="4" fontId="0" fillId="0" borderId="1" xfId="0" applyNumberForma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xf numFmtId="0" fontId="5" fillId="0" borderId="0" xfId="0" applyFont="1" applyAlignment="1">
      <alignment horizontal="left" vertical="center"/>
    </xf>
    <xf numFmtId="0" fontId="6" fillId="2" borderId="1" xfId="0" applyFont="1" applyFill="1" applyBorder="1" applyAlignment="1">
      <alignment horizontal="center" vertical="center"/>
    </xf>
    <xf numFmtId="0" fontId="7" fillId="0" borderId="1" xfId="0" applyFont="1" applyBorder="1" applyAlignment="1">
      <alignment horizontal="center" vertical="center"/>
    </xf>
    <xf numFmtId="4" fontId="7" fillId="0" borderId="1" xfId="0" applyNumberFormat="1" applyFont="1" applyBorder="1" applyAlignment="1">
      <alignment horizontal="center" vertical="center"/>
    </xf>
    <xf numFmtId="164" fontId="6" fillId="2" borderId="1" xfId="0" applyNumberFormat="1"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164" fontId="6" fillId="2" borderId="1" xfId="0" applyNumberFormat="1" applyFont="1" applyFill="1" applyBorder="1" applyAlignment="1">
      <alignment horizontal="center"/>
    </xf>
    <xf numFmtId="0" fontId="1" fillId="0" borderId="0" xfId="0" applyFont="1" applyAlignment="1">
      <alignment horizontal="left"/>
    </xf>
    <xf numFmtId="10" fontId="0" fillId="0" borderId="0" xfId="0" applyNumberFormat="1"/>
    <xf numFmtId="4" fontId="0" fillId="0" borderId="0" xfId="0" applyNumberFormat="1"/>
    <xf numFmtId="0" fontId="0" fillId="0" borderId="3" xfId="0" applyBorder="1"/>
    <xf numFmtId="10" fontId="0" fillId="0" borderId="1" xfId="0" applyNumberFormat="1" applyBorder="1" applyAlignment="1">
      <alignment horizontal="center"/>
    </xf>
    <xf numFmtId="0" fontId="0" fillId="0" borderId="1" xfId="0" applyBorder="1" applyAlignment="1">
      <alignment horizontal="center"/>
    </xf>
    <xf numFmtId="4" fontId="0" fillId="0" borderId="1" xfId="0" applyNumberFormat="1" applyBorder="1"/>
    <xf numFmtId="10" fontId="0" fillId="0" borderId="1" xfId="0" applyNumberFormat="1" applyBorder="1"/>
    <xf numFmtId="0" fontId="0" fillId="0" borderId="1" xfId="0" applyBorder="1"/>
    <xf numFmtId="43" fontId="0" fillId="0" borderId="1" xfId="0" applyNumberFormat="1" applyBorder="1"/>
    <xf numFmtId="4" fontId="1" fillId="0" borderId="1" xfId="0" applyNumberFormat="1" applyFont="1" applyBorder="1"/>
    <xf numFmtId="10" fontId="1" fillId="0" borderId="1" xfId="0" applyNumberFormat="1" applyFont="1" applyBorder="1"/>
    <xf numFmtId="0" fontId="0" fillId="0" borderId="2" xfId="0" applyBorder="1" applyAlignment="1">
      <alignment horizontal="left"/>
    </xf>
    <xf numFmtId="0" fontId="0" fillId="0" borderId="9" xfId="0" applyBorder="1" applyAlignment="1">
      <alignment horizontal="left"/>
    </xf>
    <xf numFmtId="0" fontId="0" fillId="0" borderId="3" xfId="0" applyBorder="1" applyAlignment="1">
      <alignment horizontal="left"/>
    </xf>
    <xf numFmtId="0" fontId="0" fillId="5" borderId="1" xfId="0" applyFill="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6" fillId="2" borderId="1" xfId="0" applyFont="1" applyFill="1" applyBorder="1" applyAlignment="1">
      <alignment horizontal="right"/>
    </xf>
    <xf numFmtId="0" fontId="6" fillId="2" borderId="1" xfId="0" applyFont="1" applyFill="1" applyBorder="1" applyAlignment="1">
      <alignment horizontal="left"/>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 fillId="2" borderId="1" xfId="0" applyFont="1" applyFill="1" applyBorder="1" applyAlignment="1">
      <alignment horizontal="right"/>
    </xf>
    <xf numFmtId="0" fontId="1" fillId="2" borderId="1" xfId="0" applyFont="1" applyFill="1" applyBorder="1" applyAlignment="1">
      <alignment horizontal="left"/>
    </xf>
    <xf numFmtId="0" fontId="4" fillId="0" borderId="1" xfId="0" applyFont="1" applyBorder="1" applyAlignment="1">
      <alignment horizontal="left" vertical="center" wrapText="1"/>
    </xf>
    <xf numFmtId="0" fontId="3" fillId="3"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applyAlignment="1">
      <alignment horizontal="left"/>
    </xf>
    <xf numFmtId="0" fontId="1" fillId="2" borderId="1" xfId="0" applyFont="1" applyFill="1" applyBorder="1" applyAlignment="1">
      <alignment horizontal="center" vertical="center"/>
    </xf>
    <xf numFmtId="0" fontId="0" fillId="0" borderId="2" xfId="0" applyBorder="1" applyAlignment="1">
      <alignment horizontal="left"/>
    </xf>
    <xf numFmtId="0" fontId="0" fillId="0" borderId="9" xfId="0" applyBorder="1" applyAlignment="1">
      <alignment horizontal="left"/>
    </xf>
    <xf numFmtId="0" fontId="0" fillId="0" borderId="3" xfId="0" applyBorder="1" applyAlignment="1">
      <alignment horizontal="left"/>
    </xf>
    <xf numFmtId="0" fontId="1" fillId="0" borderId="2" xfId="0" applyFont="1" applyBorder="1" applyAlignment="1">
      <alignment horizontal="left"/>
    </xf>
    <xf numFmtId="0" fontId="1" fillId="0" borderId="9" xfId="0" applyFont="1" applyBorder="1" applyAlignment="1">
      <alignment horizontal="left"/>
    </xf>
    <xf numFmtId="0" fontId="1" fillId="0" borderId="3" xfId="0" applyFont="1" applyBorder="1" applyAlignment="1">
      <alignment horizontal="left"/>
    </xf>
    <xf numFmtId="0" fontId="2" fillId="2" borderId="4" xfId="0" applyFont="1" applyFill="1" applyBorder="1" applyAlignment="1">
      <alignment horizontal="center"/>
    </xf>
    <xf numFmtId="0" fontId="2" fillId="2" borderId="0" xfId="0" applyFont="1" applyFill="1" applyAlignment="1">
      <alignment horizontal="center"/>
    </xf>
    <xf numFmtId="0" fontId="9" fillId="4" borderId="5" xfId="0" applyFont="1" applyFill="1" applyBorder="1" applyAlignment="1">
      <alignment horizontal="center" vertical="top"/>
    </xf>
    <xf numFmtId="0" fontId="9" fillId="4" borderId="7" xfId="0" applyFont="1" applyFill="1" applyBorder="1" applyAlignment="1">
      <alignment horizontal="center" vertical="top"/>
    </xf>
    <xf numFmtId="0" fontId="9" fillId="4" borderId="6" xfId="0" applyFont="1" applyFill="1" applyBorder="1" applyAlignment="1">
      <alignment horizontal="center" vertical="top"/>
    </xf>
    <xf numFmtId="0" fontId="9" fillId="4" borderId="8" xfId="0" applyFont="1" applyFill="1" applyBorder="1" applyAlignment="1">
      <alignment horizontal="center" vertical="top"/>
    </xf>
    <xf numFmtId="4" fontId="10" fillId="4" borderId="6" xfId="0" applyNumberFormat="1" applyFont="1" applyFill="1" applyBorder="1" applyAlignment="1">
      <alignment horizontal="center" vertical="top"/>
    </xf>
    <xf numFmtId="4" fontId="10" fillId="4" borderId="8" xfId="0" applyNumberFormat="1" applyFont="1" applyFill="1" applyBorder="1" applyAlignment="1">
      <alignment horizontal="center" vertical="top"/>
    </xf>
    <xf numFmtId="10" fontId="10" fillId="4" borderId="6" xfId="0" applyNumberFormat="1" applyFont="1" applyFill="1" applyBorder="1" applyAlignment="1">
      <alignment horizontal="center" vertical="top"/>
    </xf>
    <xf numFmtId="10" fontId="10" fillId="4" borderId="8" xfId="0" applyNumberFormat="1" applyFont="1" applyFill="1" applyBorder="1" applyAlignment="1">
      <alignment horizontal="center" vertical="top"/>
    </xf>
    <xf numFmtId="0" fontId="10" fillId="4"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200025</xdr:colOff>
      <xdr:row>0</xdr:row>
      <xdr:rowOff>66675</xdr:rowOff>
    </xdr:from>
    <xdr:to>
      <xdr:col>8</xdr:col>
      <xdr:colOff>657225</xdr:colOff>
      <xdr:row>8</xdr:row>
      <xdr:rowOff>133350</xdr:rowOff>
    </xdr:to>
    <xdr:pic>
      <xdr:nvPicPr>
        <xdr:cNvPr id="2" name="Imagem 1" descr="logo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511" r="12230" b="31516"/>
        <a:stretch>
          <a:fillRect/>
        </a:stretch>
      </xdr:blipFill>
      <xdr:spPr bwMode="auto">
        <a:xfrm>
          <a:off x="8620125" y="66675"/>
          <a:ext cx="1304925"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695325</xdr:colOff>
      <xdr:row>8</xdr:row>
      <xdr:rowOff>66675</xdr:rowOff>
    </xdr:to>
    <xdr:pic>
      <xdr:nvPicPr>
        <xdr:cNvPr id="3" name="Imagem 2" descr="logo1">
          <a:extLst>
            <a:ext uri="{FF2B5EF4-FFF2-40B4-BE49-F238E27FC236}">
              <a16:creationId xmlns=""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511" r="12230" b="31516"/>
        <a:stretch>
          <a:fillRect/>
        </a:stretch>
      </xdr:blipFill>
      <xdr:spPr bwMode="auto">
        <a:xfrm>
          <a:off x="0" y="0"/>
          <a:ext cx="1304925"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Tri-Service%20Dropbox\Jos&#233;%20Luiz%20Naback\PC\Downloads\1.%20Planilha%20-%20Interno%20C&#226;mara%20Rev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Cronograma fisico financeiro"/>
    </sheetNames>
    <sheetDataSet>
      <sheetData sheetId="0">
        <row r="12">
          <cell r="C12" t="str">
            <v>ADMINISTRAÇÃO DA EXECUÇÃO</v>
          </cell>
        </row>
        <row r="16">
          <cell r="C16" t="str">
            <v>MOBILIZAÇÃO E DESMOBILIZAÇÃO</v>
          </cell>
        </row>
        <row r="20">
          <cell r="C20" t="str">
            <v>INSTALAÇÕES INICIAIS DA OBRA</v>
          </cell>
        </row>
      </sheetData>
      <sheetData sheetId="1"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51"/>
  <sheetViews>
    <sheetView tabSelected="1" zoomScale="125" zoomScaleNormal="125" workbookViewId="0">
      <pane xSplit="1" ySplit="10" topLeftCell="B132" activePane="bottomRight" state="frozen"/>
      <selection pane="topRight" activeCell="B1" sqref="B1"/>
      <selection pane="bottomLeft" activeCell="A9" sqref="A9"/>
      <selection pane="bottomRight" activeCell="B130" sqref="B130"/>
    </sheetView>
  </sheetViews>
  <sheetFormatPr defaultRowHeight="15" x14ac:dyDescent="0.25"/>
  <cols>
    <col min="2" max="2" width="8.5703125" customWidth="1"/>
    <col min="3" max="3" width="11" bestFit="1" customWidth="1"/>
    <col min="4" max="4" width="61.85546875" customWidth="1"/>
    <col min="6" max="6" width="12.85546875" bestFit="1" customWidth="1"/>
    <col min="7" max="8" width="12.7109375" customWidth="1"/>
    <col min="9" max="9" width="12.85546875" bestFit="1" customWidth="1"/>
  </cols>
  <sheetData>
    <row r="2" spans="2:9" ht="26.25" x14ac:dyDescent="0.4">
      <c r="B2" s="59" t="s">
        <v>15</v>
      </c>
      <c r="C2" s="59"/>
      <c r="D2" s="59"/>
      <c r="E2" s="59"/>
      <c r="F2" s="59"/>
      <c r="G2" s="59"/>
    </row>
    <row r="4" spans="2:9" x14ac:dyDescent="0.25">
      <c r="B4" s="5"/>
      <c r="C4" s="10" t="s">
        <v>19</v>
      </c>
      <c r="D4" s="60" t="s">
        <v>38</v>
      </c>
      <c r="E4" s="60"/>
      <c r="F4" s="60"/>
      <c r="G4" s="60"/>
      <c r="I4" s="1"/>
    </row>
    <row r="5" spans="2:9" x14ac:dyDescent="0.25">
      <c r="B5" s="11"/>
      <c r="C5" s="10" t="s">
        <v>18</v>
      </c>
      <c r="D5" s="60" t="s">
        <v>8</v>
      </c>
      <c r="E5" s="60"/>
      <c r="F5" s="60"/>
      <c r="G5" s="60"/>
      <c r="I5" s="9"/>
    </row>
    <row r="6" spans="2:9" x14ac:dyDescent="0.25">
      <c r="B6" s="11"/>
      <c r="C6" s="10" t="s">
        <v>6</v>
      </c>
      <c r="D6" s="60" t="s">
        <v>9</v>
      </c>
      <c r="E6" s="60"/>
      <c r="F6" s="60"/>
      <c r="G6" s="60"/>
    </row>
    <row r="7" spans="2:9" x14ac:dyDescent="0.25">
      <c r="B7" s="11"/>
    </row>
    <row r="8" spans="2:9" x14ac:dyDescent="0.25">
      <c r="B8" s="12"/>
      <c r="C8" s="10" t="s">
        <v>12</v>
      </c>
      <c r="D8" s="60" t="s">
        <v>13</v>
      </c>
      <c r="E8" s="60"/>
      <c r="F8" s="60"/>
      <c r="G8" s="60"/>
    </row>
    <row r="10" spans="2:9" ht="30" customHeight="1" x14ac:dyDescent="0.25">
      <c r="B10" s="5"/>
      <c r="C10" s="61" t="s">
        <v>0</v>
      </c>
      <c r="D10" s="61"/>
      <c r="E10" s="5" t="s">
        <v>1</v>
      </c>
      <c r="F10" s="5" t="s">
        <v>2</v>
      </c>
      <c r="G10" s="6" t="s">
        <v>3</v>
      </c>
      <c r="H10" s="6" t="s">
        <v>4</v>
      </c>
      <c r="I10" s="5" t="s">
        <v>5</v>
      </c>
    </row>
    <row r="11" spans="2:9" ht="15" customHeight="1" x14ac:dyDescent="0.25">
      <c r="B11" s="2"/>
      <c r="C11" s="2"/>
      <c r="D11" s="2"/>
      <c r="E11" s="2"/>
      <c r="F11" s="2"/>
      <c r="G11" s="3"/>
      <c r="H11" s="3"/>
      <c r="I11" s="2"/>
    </row>
    <row r="12" spans="2:9" ht="15" customHeight="1" x14ac:dyDescent="0.25">
      <c r="B12" s="5">
        <v>1</v>
      </c>
      <c r="C12" s="56" t="s">
        <v>11</v>
      </c>
      <c r="D12" s="56"/>
      <c r="E12" s="56"/>
      <c r="F12" s="56"/>
      <c r="G12" s="56"/>
      <c r="H12" s="56"/>
      <c r="I12" s="56"/>
    </row>
    <row r="13" spans="2:9" ht="30" customHeight="1" x14ac:dyDescent="0.25">
      <c r="B13" s="4"/>
      <c r="C13" s="52" t="s">
        <v>31</v>
      </c>
      <c r="D13" s="52"/>
      <c r="E13" s="4" t="s">
        <v>10</v>
      </c>
      <c r="F13" s="14">
        <v>1</v>
      </c>
      <c r="G13" s="14"/>
      <c r="H13" s="14"/>
      <c r="I13" s="14">
        <f>F13*H13</f>
        <v>0</v>
      </c>
    </row>
    <row r="14" spans="2:9" ht="15" customHeight="1" x14ac:dyDescent="0.25">
      <c r="B14" s="55" t="s">
        <v>7</v>
      </c>
      <c r="C14" s="55"/>
      <c r="D14" s="55"/>
      <c r="E14" s="55"/>
      <c r="F14" s="55"/>
      <c r="G14" s="55"/>
      <c r="H14" s="55"/>
      <c r="I14" s="8">
        <f>I13</f>
        <v>0</v>
      </c>
    </row>
    <row r="15" spans="2:9" ht="15" customHeight="1" x14ac:dyDescent="0.25">
      <c r="B15" s="2"/>
      <c r="C15" s="2"/>
      <c r="D15" s="2"/>
      <c r="E15" s="2"/>
      <c r="F15" s="2"/>
      <c r="G15" s="3"/>
      <c r="H15" s="3"/>
      <c r="I15" s="2"/>
    </row>
    <row r="16" spans="2:9" ht="15" customHeight="1" x14ac:dyDescent="0.25">
      <c r="B16" s="5">
        <v>2</v>
      </c>
      <c r="C16" s="56" t="s">
        <v>14</v>
      </c>
      <c r="D16" s="56"/>
      <c r="E16" s="56"/>
      <c r="F16" s="56"/>
      <c r="G16" s="56"/>
      <c r="H16" s="56"/>
      <c r="I16" s="56"/>
    </row>
    <row r="17" spans="2:9" ht="30" customHeight="1" x14ac:dyDescent="0.25">
      <c r="B17" s="4"/>
      <c r="C17" s="52" t="s">
        <v>59</v>
      </c>
      <c r="D17" s="52"/>
      <c r="E17" s="4" t="s">
        <v>10</v>
      </c>
      <c r="F17" s="14">
        <v>1</v>
      </c>
      <c r="G17" s="14"/>
      <c r="H17" s="14">
        <f>G17*1.25</f>
        <v>0</v>
      </c>
      <c r="I17" s="14">
        <f>F17*H17</f>
        <v>0</v>
      </c>
    </row>
    <row r="18" spans="2:9" ht="15" customHeight="1" x14ac:dyDescent="0.25">
      <c r="B18" s="55" t="s">
        <v>7</v>
      </c>
      <c r="C18" s="55"/>
      <c r="D18" s="55"/>
      <c r="E18" s="55"/>
      <c r="F18" s="55"/>
      <c r="G18" s="55"/>
      <c r="H18" s="55"/>
      <c r="I18" s="8">
        <f>I17</f>
        <v>0</v>
      </c>
    </row>
    <row r="19" spans="2:9" ht="15" customHeight="1" x14ac:dyDescent="0.25">
      <c r="B19" s="2"/>
      <c r="C19" s="2"/>
      <c r="D19" s="2"/>
      <c r="E19" s="2"/>
      <c r="F19" s="2"/>
      <c r="G19" s="3"/>
      <c r="H19" s="3"/>
      <c r="I19" s="2"/>
    </row>
    <row r="20" spans="2:9" ht="15" customHeight="1" x14ac:dyDescent="0.25">
      <c r="B20" s="5">
        <v>3</v>
      </c>
      <c r="C20" s="56" t="s">
        <v>16</v>
      </c>
      <c r="D20" s="56"/>
      <c r="E20" s="56"/>
      <c r="F20" s="56"/>
      <c r="G20" s="56"/>
      <c r="H20" s="56"/>
      <c r="I20" s="56"/>
    </row>
    <row r="21" spans="2:9" ht="30" customHeight="1" x14ac:dyDescent="0.25">
      <c r="B21" s="4"/>
      <c r="C21" s="52" t="s">
        <v>17</v>
      </c>
      <c r="D21" s="52"/>
      <c r="E21" s="4" t="s">
        <v>10</v>
      </c>
      <c r="F21" s="14">
        <v>1</v>
      </c>
      <c r="G21" s="14"/>
      <c r="H21" s="14"/>
      <c r="I21" s="14"/>
    </row>
    <row r="22" spans="2:9" ht="15" customHeight="1" x14ac:dyDescent="0.25">
      <c r="B22" s="55" t="s">
        <v>7</v>
      </c>
      <c r="C22" s="55"/>
      <c r="D22" s="55"/>
      <c r="E22" s="55"/>
      <c r="F22" s="55"/>
      <c r="G22" s="55"/>
      <c r="H22" s="55"/>
      <c r="I22" s="8">
        <f>I21</f>
        <v>0</v>
      </c>
    </row>
    <row r="23" spans="2:9" ht="15" customHeight="1" x14ac:dyDescent="0.25">
      <c r="B23" s="2"/>
      <c r="C23" s="2"/>
      <c r="D23" s="2"/>
      <c r="E23" s="2"/>
      <c r="F23" s="2"/>
      <c r="G23" s="3"/>
      <c r="H23" s="3"/>
      <c r="I23" s="2"/>
    </row>
    <row r="24" spans="2:9" ht="15" customHeight="1" x14ac:dyDescent="0.25">
      <c r="B24" s="5">
        <v>4</v>
      </c>
      <c r="C24" s="56" t="s">
        <v>39</v>
      </c>
      <c r="D24" s="56"/>
      <c r="E24" s="56"/>
      <c r="F24" s="56"/>
      <c r="G24" s="56"/>
      <c r="H24" s="56"/>
      <c r="I24" s="56"/>
    </row>
    <row r="25" spans="2:9" ht="60" customHeight="1" x14ac:dyDescent="0.25">
      <c r="B25" s="4" t="s">
        <v>98</v>
      </c>
      <c r="C25" s="52" t="s">
        <v>136</v>
      </c>
      <c r="D25" s="52"/>
      <c r="E25" s="4" t="s">
        <v>34</v>
      </c>
      <c r="F25" s="14">
        <v>223.83</v>
      </c>
      <c r="G25" s="14"/>
      <c r="H25" s="14"/>
      <c r="I25" s="14"/>
    </row>
    <row r="26" spans="2:9" ht="60" customHeight="1" x14ac:dyDescent="0.25">
      <c r="B26" s="4" t="s">
        <v>99</v>
      </c>
      <c r="C26" s="53" t="s">
        <v>60</v>
      </c>
      <c r="D26" s="54"/>
      <c r="E26" s="4" t="s">
        <v>34</v>
      </c>
      <c r="F26" s="14">
        <v>223.83</v>
      </c>
      <c r="G26" s="14"/>
      <c r="H26" s="14"/>
      <c r="I26" s="14"/>
    </row>
    <row r="27" spans="2:9" ht="15" customHeight="1" x14ac:dyDescent="0.25">
      <c r="B27" s="55" t="s">
        <v>7</v>
      </c>
      <c r="C27" s="55"/>
      <c r="D27" s="55"/>
      <c r="E27" s="55"/>
      <c r="F27" s="55"/>
      <c r="G27" s="55"/>
      <c r="H27" s="55"/>
      <c r="I27" s="8">
        <f>SUM(I25:I26)</f>
        <v>0</v>
      </c>
    </row>
    <row r="28" spans="2:9" ht="15" customHeight="1" x14ac:dyDescent="0.25">
      <c r="B28" s="15"/>
      <c r="C28" s="15"/>
      <c r="D28" s="15"/>
      <c r="E28" s="15"/>
      <c r="F28" s="15"/>
      <c r="G28" s="16"/>
      <c r="H28" s="16"/>
      <c r="I28" s="15"/>
    </row>
    <row r="29" spans="2:9" ht="15" customHeight="1" x14ac:dyDescent="0.25">
      <c r="B29" s="5">
        <v>5</v>
      </c>
      <c r="C29" s="56" t="s">
        <v>40</v>
      </c>
      <c r="D29" s="56"/>
      <c r="E29" s="56"/>
      <c r="F29" s="56"/>
      <c r="G29" s="56"/>
      <c r="H29" s="56"/>
      <c r="I29" s="56"/>
    </row>
    <row r="30" spans="2:9" ht="45" customHeight="1" x14ac:dyDescent="0.25">
      <c r="B30" s="41" t="s">
        <v>100</v>
      </c>
      <c r="C30" s="52" t="s">
        <v>61</v>
      </c>
      <c r="D30" s="52"/>
      <c r="E30" s="4" t="s">
        <v>34</v>
      </c>
      <c r="F30" s="14">
        <v>62</v>
      </c>
      <c r="G30" s="14"/>
      <c r="H30" s="14"/>
      <c r="I30" s="14"/>
    </row>
    <row r="31" spans="2:9" ht="60" customHeight="1" x14ac:dyDescent="0.25">
      <c r="B31" s="4" t="s">
        <v>101</v>
      </c>
      <c r="C31" s="52" t="s">
        <v>62</v>
      </c>
      <c r="D31" s="52"/>
      <c r="E31" s="4" t="s">
        <v>34</v>
      </c>
      <c r="F31" s="14">
        <v>62</v>
      </c>
      <c r="G31" s="14"/>
      <c r="H31" s="14"/>
      <c r="I31" s="14"/>
    </row>
    <row r="32" spans="2:9" ht="45" customHeight="1" x14ac:dyDescent="0.25">
      <c r="B32" s="4" t="s">
        <v>102</v>
      </c>
      <c r="C32" s="53" t="s">
        <v>85</v>
      </c>
      <c r="D32" s="54"/>
      <c r="E32" s="4" t="s">
        <v>32</v>
      </c>
      <c r="F32" s="14">
        <v>1</v>
      </c>
      <c r="G32" s="14"/>
      <c r="H32" s="14"/>
      <c r="I32" s="14"/>
    </row>
    <row r="33" spans="2:9" ht="15" customHeight="1" x14ac:dyDescent="0.25">
      <c r="B33" s="55" t="s">
        <v>7</v>
      </c>
      <c r="C33" s="55"/>
      <c r="D33" s="55"/>
      <c r="E33" s="55"/>
      <c r="F33" s="55"/>
      <c r="G33" s="55"/>
      <c r="H33" s="55"/>
      <c r="I33" s="8">
        <f>SUM(I30:I32)</f>
        <v>0</v>
      </c>
    </row>
    <row r="34" spans="2:9" ht="15" customHeight="1" x14ac:dyDescent="0.25">
      <c r="B34" s="15"/>
      <c r="C34" s="15"/>
      <c r="D34" s="15"/>
      <c r="E34" s="15"/>
      <c r="F34" s="15"/>
      <c r="G34" s="16"/>
      <c r="H34" s="16"/>
      <c r="I34" s="15"/>
    </row>
    <row r="35" spans="2:9" ht="15" customHeight="1" x14ac:dyDescent="0.25">
      <c r="B35" s="5">
        <v>6</v>
      </c>
      <c r="C35" s="56" t="s">
        <v>41</v>
      </c>
      <c r="D35" s="56"/>
      <c r="E35" s="56"/>
      <c r="F35" s="56"/>
      <c r="G35" s="56"/>
      <c r="H35" s="56"/>
      <c r="I35" s="56"/>
    </row>
    <row r="36" spans="2:9" ht="60" customHeight="1" x14ac:dyDescent="0.25">
      <c r="B36" s="4" t="s">
        <v>103</v>
      </c>
      <c r="C36" s="52" t="s">
        <v>42</v>
      </c>
      <c r="D36" s="52"/>
      <c r="E36" s="4" t="s">
        <v>34</v>
      </c>
      <c r="F36" s="14">
        <v>3</v>
      </c>
      <c r="G36" s="14"/>
      <c r="H36" s="14"/>
      <c r="I36" s="14"/>
    </row>
    <row r="37" spans="2:9" ht="45" customHeight="1" x14ac:dyDescent="0.25">
      <c r="B37" s="4" t="s">
        <v>104</v>
      </c>
      <c r="C37" s="53" t="s">
        <v>63</v>
      </c>
      <c r="D37" s="54"/>
      <c r="E37" s="4" t="s">
        <v>32</v>
      </c>
      <c r="F37" s="14">
        <v>10</v>
      </c>
      <c r="G37" s="14"/>
      <c r="H37" s="14"/>
      <c r="I37" s="14"/>
    </row>
    <row r="38" spans="2:9" ht="15" customHeight="1" x14ac:dyDescent="0.25">
      <c r="B38" s="55" t="s">
        <v>7</v>
      </c>
      <c r="C38" s="55"/>
      <c r="D38" s="55"/>
      <c r="E38" s="55"/>
      <c r="F38" s="55"/>
      <c r="G38" s="55"/>
      <c r="H38" s="55"/>
      <c r="I38" s="8">
        <f>SUM(I36:I37)</f>
        <v>0</v>
      </c>
    </row>
    <row r="39" spans="2:9" ht="15" customHeight="1" x14ac:dyDescent="0.25">
      <c r="B39" s="15"/>
      <c r="C39" s="15"/>
      <c r="D39" s="15"/>
      <c r="E39" s="15"/>
      <c r="F39" s="15"/>
      <c r="G39" s="16"/>
      <c r="H39" s="16"/>
      <c r="I39" s="15"/>
    </row>
    <row r="40" spans="2:9" ht="15" customHeight="1" x14ac:dyDescent="0.25">
      <c r="B40" s="5">
        <v>7</v>
      </c>
      <c r="C40" s="56" t="s">
        <v>43</v>
      </c>
      <c r="D40" s="56"/>
      <c r="E40" s="56"/>
      <c r="F40" s="56"/>
      <c r="G40" s="56"/>
      <c r="H40" s="56"/>
      <c r="I40" s="56"/>
    </row>
    <row r="41" spans="2:9" ht="45" customHeight="1" x14ac:dyDescent="0.25">
      <c r="B41" s="4" t="s">
        <v>105</v>
      </c>
      <c r="C41" s="49" t="s">
        <v>44</v>
      </c>
      <c r="D41" s="49"/>
      <c r="E41" s="4" t="s">
        <v>34</v>
      </c>
      <c r="F41" s="14">
        <v>5</v>
      </c>
      <c r="G41" s="14"/>
      <c r="H41" s="14"/>
      <c r="I41" s="14"/>
    </row>
    <row r="42" spans="2:9" ht="45" customHeight="1" x14ac:dyDescent="0.25">
      <c r="B42" s="4" t="s">
        <v>106</v>
      </c>
      <c r="C42" s="50" t="s">
        <v>45</v>
      </c>
      <c r="D42" s="51"/>
      <c r="E42" s="4" t="s">
        <v>34</v>
      </c>
      <c r="F42" s="14">
        <v>23.6</v>
      </c>
      <c r="G42" s="14"/>
      <c r="H42" s="14"/>
      <c r="I42" s="14"/>
    </row>
    <row r="43" spans="2:9" ht="60" customHeight="1" x14ac:dyDescent="0.25">
      <c r="B43" s="4" t="s">
        <v>107</v>
      </c>
      <c r="C43" s="50" t="s">
        <v>64</v>
      </c>
      <c r="D43" s="51"/>
      <c r="E43" s="4" t="s">
        <v>34</v>
      </c>
      <c r="F43" s="14">
        <v>28.6</v>
      </c>
      <c r="G43" s="14"/>
      <c r="H43" s="14"/>
      <c r="I43" s="14"/>
    </row>
    <row r="44" spans="2:9" ht="15" customHeight="1" x14ac:dyDescent="0.25">
      <c r="B44" s="55" t="s">
        <v>7</v>
      </c>
      <c r="C44" s="55"/>
      <c r="D44" s="55"/>
      <c r="E44" s="55"/>
      <c r="F44" s="55"/>
      <c r="G44" s="55"/>
      <c r="H44" s="55"/>
      <c r="I44" s="8">
        <f>SUM(I41:I43)</f>
        <v>0</v>
      </c>
    </row>
    <row r="45" spans="2:9" ht="15" customHeight="1" x14ac:dyDescent="0.25">
      <c r="B45" s="15"/>
      <c r="C45" s="15"/>
      <c r="D45" s="15"/>
      <c r="E45" s="15"/>
      <c r="F45" s="15"/>
      <c r="G45" s="16"/>
      <c r="H45" s="16"/>
      <c r="I45" s="15"/>
    </row>
    <row r="46" spans="2:9" ht="15" customHeight="1" x14ac:dyDescent="0.25">
      <c r="B46" s="5">
        <v>8</v>
      </c>
      <c r="C46" s="56" t="s">
        <v>132</v>
      </c>
      <c r="D46" s="56"/>
      <c r="E46" s="56"/>
      <c r="F46" s="56"/>
      <c r="G46" s="56"/>
      <c r="H46" s="56"/>
      <c r="I46" s="56"/>
    </row>
    <row r="47" spans="2:9" ht="60" customHeight="1" x14ac:dyDescent="0.25">
      <c r="B47" s="4" t="s">
        <v>108</v>
      </c>
      <c r="C47" s="52" t="s">
        <v>46</v>
      </c>
      <c r="D47" s="52"/>
      <c r="E47" s="4" t="s">
        <v>34</v>
      </c>
      <c r="F47" s="14">
        <v>12.69</v>
      </c>
      <c r="G47" s="14"/>
      <c r="H47" s="14"/>
      <c r="I47" s="14"/>
    </row>
    <row r="48" spans="2:9" ht="45" customHeight="1" x14ac:dyDescent="0.25">
      <c r="B48" s="4" t="s">
        <v>109</v>
      </c>
      <c r="C48" s="53" t="s">
        <v>137</v>
      </c>
      <c r="D48" s="54"/>
      <c r="E48" s="4" t="s">
        <v>34</v>
      </c>
      <c r="F48" s="14">
        <v>27.73</v>
      </c>
      <c r="G48" s="14"/>
      <c r="H48" s="14"/>
      <c r="I48" s="14"/>
    </row>
    <row r="49" spans="2:9" ht="15" customHeight="1" x14ac:dyDescent="0.25">
      <c r="B49" s="55" t="s">
        <v>7</v>
      </c>
      <c r="C49" s="55"/>
      <c r="D49" s="55"/>
      <c r="E49" s="55"/>
      <c r="F49" s="55"/>
      <c r="G49" s="55"/>
      <c r="H49" s="55"/>
      <c r="I49" s="8">
        <f>SUM(I47:I48)</f>
        <v>0</v>
      </c>
    </row>
    <row r="50" spans="2:9" ht="15" customHeight="1" x14ac:dyDescent="0.25">
      <c r="B50" s="15"/>
      <c r="C50" s="15"/>
      <c r="D50" s="15"/>
      <c r="E50" s="15"/>
      <c r="F50" s="15"/>
      <c r="G50" s="16"/>
      <c r="H50" s="16"/>
      <c r="I50" s="15"/>
    </row>
    <row r="51" spans="2:9" ht="15" customHeight="1" x14ac:dyDescent="0.25">
      <c r="B51" s="5">
        <v>9</v>
      </c>
      <c r="C51" s="56" t="s">
        <v>47</v>
      </c>
      <c r="D51" s="56"/>
      <c r="E51" s="56"/>
      <c r="F51" s="56"/>
      <c r="G51" s="56"/>
      <c r="H51" s="56"/>
      <c r="I51" s="56"/>
    </row>
    <row r="52" spans="2:9" ht="30" customHeight="1" x14ac:dyDescent="0.25">
      <c r="B52" s="4" t="s">
        <v>110</v>
      </c>
      <c r="C52" s="49" t="s">
        <v>66</v>
      </c>
      <c r="D52" s="49"/>
      <c r="E52" s="4" t="s">
        <v>34</v>
      </c>
      <c r="F52" s="14">
        <v>53.86</v>
      </c>
      <c r="G52" s="14"/>
      <c r="H52" s="14"/>
      <c r="I52" s="14"/>
    </row>
    <row r="53" spans="2:9" ht="60" customHeight="1" x14ac:dyDescent="0.25">
      <c r="B53" s="4" t="s">
        <v>111</v>
      </c>
      <c r="C53" s="50" t="s">
        <v>67</v>
      </c>
      <c r="D53" s="51"/>
      <c r="E53" s="4" t="s">
        <v>34</v>
      </c>
      <c r="F53" s="14">
        <v>53.86</v>
      </c>
      <c r="G53" s="14"/>
      <c r="H53" s="14"/>
      <c r="I53" s="14"/>
    </row>
    <row r="54" spans="2:9" ht="45" customHeight="1" x14ac:dyDescent="0.25">
      <c r="B54" s="4" t="s">
        <v>112</v>
      </c>
      <c r="C54" s="53" t="s">
        <v>85</v>
      </c>
      <c r="D54" s="54"/>
      <c r="E54" s="4" t="s">
        <v>32</v>
      </c>
      <c r="F54" s="14">
        <v>1</v>
      </c>
      <c r="G54" s="14"/>
      <c r="H54" s="14"/>
      <c r="I54" s="14"/>
    </row>
    <row r="55" spans="2:9" ht="15" customHeight="1" x14ac:dyDescent="0.25">
      <c r="B55" s="55" t="s">
        <v>7</v>
      </c>
      <c r="C55" s="55"/>
      <c r="D55" s="55"/>
      <c r="E55" s="55"/>
      <c r="F55" s="55"/>
      <c r="G55" s="55"/>
      <c r="H55" s="55"/>
      <c r="I55" s="8">
        <f>SUM(I52:I54)</f>
        <v>0</v>
      </c>
    </row>
    <row r="56" spans="2:9" ht="15" customHeight="1" x14ac:dyDescent="0.25">
      <c r="B56" s="15"/>
      <c r="C56" s="15"/>
      <c r="D56" s="15"/>
      <c r="E56" s="15"/>
      <c r="F56" s="15"/>
      <c r="G56" s="16"/>
      <c r="H56" s="16"/>
      <c r="I56" s="15"/>
    </row>
    <row r="57" spans="2:9" ht="15" customHeight="1" x14ac:dyDescent="0.25">
      <c r="B57" s="5">
        <v>10</v>
      </c>
      <c r="C57" s="56" t="s">
        <v>48</v>
      </c>
      <c r="D57" s="56"/>
      <c r="E57" s="56"/>
      <c r="F57" s="56"/>
      <c r="G57" s="56"/>
      <c r="H57" s="56"/>
      <c r="I57" s="56"/>
    </row>
    <row r="58" spans="2:9" ht="60" customHeight="1" x14ac:dyDescent="0.25">
      <c r="B58" s="4" t="s">
        <v>145</v>
      </c>
      <c r="C58" s="49" t="s">
        <v>68</v>
      </c>
      <c r="D58" s="49"/>
      <c r="E58" s="4" t="s">
        <v>35</v>
      </c>
      <c r="F58" s="14">
        <v>2.5</v>
      </c>
      <c r="G58" s="14"/>
      <c r="H58" s="14"/>
      <c r="I58" s="14"/>
    </row>
    <row r="59" spans="2:9" ht="60" customHeight="1" x14ac:dyDescent="0.25">
      <c r="B59" s="4" t="s">
        <v>146</v>
      </c>
      <c r="C59" s="50" t="s">
        <v>69</v>
      </c>
      <c r="D59" s="51"/>
      <c r="E59" s="4" t="s">
        <v>34</v>
      </c>
      <c r="F59" s="14">
        <v>10.5</v>
      </c>
      <c r="G59" s="14"/>
      <c r="H59" s="14"/>
      <c r="I59" s="14"/>
    </row>
    <row r="60" spans="2:9" ht="60" customHeight="1" x14ac:dyDescent="0.25">
      <c r="B60" s="4" t="s">
        <v>147</v>
      </c>
      <c r="C60" s="50" t="s">
        <v>138</v>
      </c>
      <c r="D60" s="51"/>
      <c r="E60" s="4" t="s">
        <v>49</v>
      </c>
      <c r="F60" s="14">
        <v>16.8</v>
      </c>
      <c r="G60" s="14"/>
      <c r="H60" s="14"/>
      <c r="I60" s="14"/>
    </row>
    <row r="61" spans="2:9" ht="60" customHeight="1" x14ac:dyDescent="0.25">
      <c r="B61" s="4" t="s">
        <v>148</v>
      </c>
      <c r="C61" s="50" t="s">
        <v>139</v>
      </c>
      <c r="D61" s="51"/>
      <c r="E61" s="4" t="s">
        <v>49</v>
      </c>
      <c r="F61" s="14">
        <v>16.8</v>
      </c>
      <c r="G61" s="14"/>
      <c r="H61" s="14"/>
      <c r="I61" s="14"/>
    </row>
    <row r="62" spans="2:9" ht="15" customHeight="1" x14ac:dyDescent="0.25">
      <c r="B62" s="55" t="s">
        <v>7</v>
      </c>
      <c r="C62" s="55"/>
      <c r="D62" s="55"/>
      <c r="E62" s="55"/>
      <c r="F62" s="55"/>
      <c r="G62" s="55"/>
      <c r="H62" s="55"/>
      <c r="I62" s="8">
        <f>SUM(I58:I61)</f>
        <v>0</v>
      </c>
    </row>
    <row r="63" spans="2:9" ht="15" customHeight="1" x14ac:dyDescent="0.25">
      <c r="B63" s="15"/>
      <c r="C63" s="15"/>
      <c r="D63" s="15"/>
      <c r="E63" s="15"/>
      <c r="F63" s="15"/>
      <c r="G63" s="16"/>
      <c r="H63" s="16"/>
      <c r="I63" s="15"/>
    </row>
    <row r="64" spans="2:9" ht="15" customHeight="1" x14ac:dyDescent="0.25">
      <c r="B64" s="19">
        <v>11</v>
      </c>
      <c r="C64" s="45" t="s">
        <v>50</v>
      </c>
      <c r="D64" s="45"/>
      <c r="E64" s="45"/>
      <c r="F64" s="45"/>
      <c r="G64" s="45"/>
      <c r="H64" s="45"/>
      <c r="I64" s="45"/>
    </row>
    <row r="65" spans="2:9" ht="45" customHeight="1" x14ac:dyDescent="0.25">
      <c r="B65" s="20" t="s">
        <v>113</v>
      </c>
      <c r="C65" s="46" t="s">
        <v>51</v>
      </c>
      <c r="D65" s="46"/>
      <c r="E65" s="20" t="s">
        <v>35</v>
      </c>
      <c r="F65" s="21">
        <v>0.5</v>
      </c>
      <c r="G65" s="14"/>
      <c r="H65" s="14"/>
      <c r="I65" s="14"/>
    </row>
    <row r="66" spans="2:9" ht="45" customHeight="1" x14ac:dyDescent="0.25">
      <c r="B66" s="20" t="s">
        <v>114</v>
      </c>
      <c r="C66" s="47" t="s">
        <v>52</v>
      </c>
      <c r="D66" s="48"/>
      <c r="E66" s="20" t="s">
        <v>34</v>
      </c>
      <c r="F66" s="21">
        <v>6.3</v>
      </c>
      <c r="G66" s="14"/>
      <c r="H66" s="14"/>
      <c r="I66" s="14"/>
    </row>
    <row r="67" spans="2:9" ht="60" customHeight="1" x14ac:dyDescent="0.25">
      <c r="B67" s="20" t="s">
        <v>115</v>
      </c>
      <c r="C67" s="47" t="s">
        <v>70</v>
      </c>
      <c r="D67" s="48"/>
      <c r="E67" s="20" t="s">
        <v>34</v>
      </c>
      <c r="F67" s="21">
        <v>4.5</v>
      </c>
      <c r="G67" s="14"/>
      <c r="H67" s="14"/>
      <c r="I67" s="14"/>
    </row>
    <row r="68" spans="2:9" ht="60" customHeight="1" x14ac:dyDescent="0.25">
      <c r="B68" s="20" t="s">
        <v>116</v>
      </c>
      <c r="C68" s="42" t="s">
        <v>71</v>
      </c>
      <c r="D68" s="43"/>
      <c r="E68" s="20" t="s">
        <v>34</v>
      </c>
      <c r="F68" s="21">
        <v>11</v>
      </c>
      <c r="G68" s="14"/>
      <c r="H68" s="14"/>
      <c r="I68" s="14"/>
    </row>
    <row r="69" spans="2:9" ht="45" customHeight="1" x14ac:dyDescent="0.25">
      <c r="B69" s="20" t="s">
        <v>151</v>
      </c>
      <c r="C69" s="47" t="s">
        <v>65</v>
      </c>
      <c r="D69" s="48"/>
      <c r="E69" s="20" t="s">
        <v>34</v>
      </c>
      <c r="F69" s="21">
        <v>40</v>
      </c>
      <c r="G69" s="14"/>
      <c r="H69" s="14"/>
      <c r="I69" s="14"/>
    </row>
    <row r="70" spans="2:9" ht="15" customHeight="1" x14ac:dyDescent="0.25">
      <c r="B70" s="44" t="s">
        <v>7</v>
      </c>
      <c r="C70" s="44"/>
      <c r="D70" s="44"/>
      <c r="E70" s="44"/>
      <c r="F70" s="44"/>
      <c r="G70" s="44"/>
      <c r="H70" s="44"/>
      <c r="I70" s="22">
        <f>SUM(I65:I69)</f>
        <v>0</v>
      </c>
    </row>
    <row r="71" spans="2:9" ht="15" customHeight="1" x14ac:dyDescent="0.25">
      <c r="B71" s="15"/>
      <c r="C71" s="15"/>
      <c r="D71" s="15"/>
      <c r="E71" s="15"/>
      <c r="F71" s="15"/>
      <c r="G71" s="16"/>
      <c r="H71" s="16"/>
      <c r="I71" s="15"/>
    </row>
    <row r="72" spans="2:9" ht="15" customHeight="1" x14ac:dyDescent="0.25">
      <c r="B72" s="19">
        <v>12</v>
      </c>
      <c r="C72" s="45" t="s">
        <v>53</v>
      </c>
      <c r="D72" s="45"/>
      <c r="E72" s="45"/>
      <c r="F72" s="45"/>
      <c r="G72" s="45"/>
      <c r="H72" s="45"/>
      <c r="I72" s="45"/>
    </row>
    <row r="73" spans="2:9" ht="45" customHeight="1" x14ac:dyDescent="0.25">
      <c r="B73" s="20" t="s">
        <v>149</v>
      </c>
      <c r="C73" s="46" t="s">
        <v>45</v>
      </c>
      <c r="D73" s="46"/>
      <c r="E73" s="20" t="s">
        <v>34</v>
      </c>
      <c r="F73" s="21">
        <v>85</v>
      </c>
      <c r="G73" s="14"/>
      <c r="H73" s="14"/>
      <c r="I73" s="14"/>
    </row>
    <row r="74" spans="2:9" ht="60" customHeight="1" x14ac:dyDescent="0.25">
      <c r="B74" s="20" t="s">
        <v>117</v>
      </c>
      <c r="C74" s="47" t="s">
        <v>64</v>
      </c>
      <c r="D74" s="48"/>
      <c r="E74" s="20" t="s">
        <v>34</v>
      </c>
      <c r="F74" s="21">
        <v>130</v>
      </c>
      <c r="G74" s="14"/>
      <c r="H74" s="14"/>
      <c r="I74" s="14"/>
    </row>
    <row r="75" spans="2:9" ht="15" customHeight="1" x14ac:dyDescent="0.25">
      <c r="B75" s="44" t="s">
        <v>7</v>
      </c>
      <c r="C75" s="44"/>
      <c r="D75" s="44"/>
      <c r="E75" s="44"/>
      <c r="F75" s="44"/>
      <c r="G75" s="44"/>
      <c r="H75" s="44"/>
      <c r="I75" s="22">
        <f>SUM(I73:I74)</f>
        <v>0</v>
      </c>
    </row>
    <row r="76" spans="2:9" ht="15" customHeight="1" x14ac:dyDescent="0.25">
      <c r="B76" s="15"/>
      <c r="C76" s="15"/>
      <c r="D76" s="15"/>
      <c r="E76" s="15"/>
      <c r="F76" s="15"/>
      <c r="G76" s="16"/>
      <c r="H76" s="16"/>
      <c r="I76" s="15"/>
    </row>
    <row r="77" spans="2:9" ht="15" customHeight="1" x14ac:dyDescent="0.25">
      <c r="B77" s="19">
        <v>13</v>
      </c>
      <c r="C77" s="45" t="s">
        <v>54</v>
      </c>
      <c r="D77" s="45"/>
      <c r="E77" s="45"/>
      <c r="F77" s="45"/>
      <c r="G77" s="45"/>
      <c r="H77" s="45"/>
      <c r="I77" s="45"/>
    </row>
    <row r="78" spans="2:9" ht="60" customHeight="1" x14ac:dyDescent="0.25">
      <c r="B78" s="20" t="s">
        <v>118</v>
      </c>
      <c r="C78" s="46" t="s">
        <v>72</v>
      </c>
      <c r="D78" s="46"/>
      <c r="E78" s="20" t="s">
        <v>34</v>
      </c>
      <c r="F78" s="21">
        <v>8</v>
      </c>
      <c r="G78" s="14"/>
      <c r="H78" s="14"/>
      <c r="I78" s="14"/>
    </row>
    <row r="79" spans="2:9" ht="75" customHeight="1" x14ac:dyDescent="0.25">
      <c r="B79" s="20" t="s">
        <v>119</v>
      </c>
      <c r="C79" s="47" t="s">
        <v>73</v>
      </c>
      <c r="D79" s="48"/>
      <c r="E79" s="20" t="s">
        <v>34</v>
      </c>
      <c r="F79" s="21">
        <v>8</v>
      </c>
      <c r="G79" s="14"/>
      <c r="H79" s="14"/>
      <c r="I79" s="14"/>
    </row>
    <row r="80" spans="2:9" ht="45" customHeight="1" x14ac:dyDescent="0.25">
      <c r="B80" s="20" t="s">
        <v>152</v>
      </c>
      <c r="C80" s="42" t="s">
        <v>74</v>
      </c>
      <c r="D80" s="43"/>
      <c r="E80" s="20" t="s">
        <v>32</v>
      </c>
      <c r="F80" s="21">
        <v>1</v>
      </c>
      <c r="G80" s="14"/>
      <c r="H80" s="14"/>
      <c r="I80" s="14"/>
    </row>
    <row r="81" spans="2:9" ht="15" customHeight="1" x14ac:dyDescent="0.25">
      <c r="B81" s="44" t="s">
        <v>7</v>
      </c>
      <c r="C81" s="44"/>
      <c r="D81" s="44"/>
      <c r="E81" s="44"/>
      <c r="F81" s="44"/>
      <c r="G81" s="44"/>
      <c r="H81" s="44"/>
      <c r="I81" s="22">
        <f>SUM(I78:I80)</f>
        <v>0</v>
      </c>
    </row>
    <row r="82" spans="2:9" ht="15" customHeight="1" x14ac:dyDescent="0.25">
      <c r="B82" s="15" t="s">
        <v>150</v>
      </c>
      <c r="C82" s="15"/>
      <c r="D82" s="15"/>
      <c r="E82" s="15"/>
      <c r="F82" s="15"/>
      <c r="G82" s="16"/>
      <c r="H82" s="16"/>
      <c r="I82" s="15"/>
    </row>
    <row r="83" spans="2:9" ht="15" customHeight="1" x14ac:dyDescent="0.25">
      <c r="B83" s="19" t="s">
        <v>153</v>
      </c>
      <c r="C83" s="45" t="s">
        <v>54</v>
      </c>
      <c r="D83" s="45"/>
      <c r="E83" s="45"/>
      <c r="F83" s="45"/>
      <c r="G83" s="45"/>
      <c r="H83" s="45"/>
      <c r="I83" s="45"/>
    </row>
    <row r="84" spans="2:9" ht="30" customHeight="1" x14ac:dyDescent="0.25">
      <c r="B84" s="20" t="s">
        <v>120</v>
      </c>
      <c r="C84" s="46" t="s">
        <v>66</v>
      </c>
      <c r="D84" s="46"/>
      <c r="E84" s="20" t="s">
        <v>34</v>
      </c>
      <c r="F84" s="21">
        <v>60</v>
      </c>
      <c r="G84" s="14"/>
      <c r="H84" s="14"/>
      <c r="I84" s="14"/>
    </row>
    <row r="85" spans="2:9" ht="60" customHeight="1" x14ac:dyDescent="0.25">
      <c r="B85" s="20" t="s">
        <v>121</v>
      </c>
      <c r="C85" s="42" t="s">
        <v>67</v>
      </c>
      <c r="D85" s="43"/>
      <c r="E85" s="20" t="s">
        <v>34</v>
      </c>
      <c r="F85" s="21">
        <v>60</v>
      </c>
      <c r="G85" s="14"/>
      <c r="H85" s="14"/>
      <c r="I85" s="14"/>
    </row>
    <row r="86" spans="2:9" ht="45" customHeight="1" x14ac:dyDescent="0.25">
      <c r="B86" s="20" t="s">
        <v>154</v>
      </c>
      <c r="C86" s="47" t="s">
        <v>75</v>
      </c>
      <c r="D86" s="48"/>
      <c r="E86" s="20" t="s">
        <v>34</v>
      </c>
      <c r="F86" s="21">
        <v>58</v>
      </c>
      <c r="G86" s="14"/>
      <c r="H86" s="14"/>
      <c r="I86" s="14"/>
    </row>
    <row r="87" spans="2:9" ht="45" customHeight="1" x14ac:dyDescent="0.25">
      <c r="B87" s="20" t="s">
        <v>155</v>
      </c>
      <c r="C87" s="42" t="s">
        <v>85</v>
      </c>
      <c r="D87" s="43"/>
      <c r="E87" s="20" t="s">
        <v>32</v>
      </c>
      <c r="F87" s="21">
        <v>1</v>
      </c>
      <c r="G87" s="14"/>
      <c r="H87" s="14"/>
      <c r="I87" s="14"/>
    </row>
    <row r="88" spans="2:9" ht="15" customHeight="1" x14ac:dyDescent="0.25">
      <c r="B88" s="44" t="s">
        <v>7</v>
      </c>
      <c r="C88" s="44"/>
      <c r="D88" s="44"/>
      <c r="E88" s="44"/>
      <c r="F88" s="44"/>
      <c r="G88" s="44"/>
      <c r="H88" s="44"/>
      <c r="I88" s="22">
        <f>SUM(I84:I86)</f>
        <v>0</v>
      </c>
    </row>
    <row r="89" spans="2:9" ht="15" customHeight="1" x14ac:dyDescent="0.25">
      <c r="B89" s="15"/>
      <c r="C89" s="15"/>
      <c r="D89" s="15"/>
      <c r="E89" s="15"/>
      <c r="F89" s="15"/>
      <c r="G89" s="16"/>
      <c r="H89" s="16"/>
      <c r="I89" s="15"/>
    </row>
    <row r="90" spans="2:9" ht="15" customHeight="1" x14ac:dyDescent="0.25">
      <c r="B90" s="19">
        <v>15</v>
      </c>
      <c r="C90" s="45" t="s">
        <v>55</v>
      </c>
      <c r="D90" s="45"/>
      <c r="E90" s="45"/>
      <c r="F90" s="45"/>
      <c r="G90" s="45"/>
      <c r="H90" s="45"/>
      <c r="I90" s="45"/>
    </row>
    <row r="91" spans="2:9" ht="45" customHeight="1" x14ac:dyDescent="0.25">
      <c r="B91" s="20" t="s">
        <v>122</v>
      </c>
      <c r="C91" s="46" t="s">
        <v>76</v>
      </c>
      <c r="D91" s="46"/>
      <c r="E91" s="20" t="s">
        <v>34</v>
      </c>
      <c r="F91" s="21">
        <v>1185</v>
      </c>
      <c r="G91" s="14"/>
      <c r="H91" s="14"/>
      <c r="I91" s="14"/>
    </row>
    <row r="92" spans="2:9" ht="75" customHeight="1" x14ac:dyDescent="0.25">
      <c r="B92" s="20" t="s">
        <v>123</v>
      </c>
      <c r="C92" s="42" t="s">
        <v>140</v>
      </c>
      <c r="D92" s="43"/>
      <c r="E92" s="20" t="s">
        <v>34</v>
      </c>
      <c r="F92" s="21">
        <v>1185</v>
      </c>
      <c r="G92" s="14"/>
      <c r="H92" s="14"/>
      <c r="I92" s="14"/>
    </row>
    <row r="93" spans="2:9" ht="75" customHeight="1" x14ac:dyDescent="0.25">
      <c r="B93" s="20" t="s">
        <v>124</v>
      </c>
      <c r="C93" s="42" t="s">
        <v>141</v>
      </c>
      <c r="D93" s="43"/>
      <c r="E93" s="20" t="s">
        <v>34</v>
      </c>
      <c r="F93" s="21">
        <v>140.6</v>
      </c>
      <c r="G93" s="14"/>
      <c r="H93" s="14"/>
      <c r="I93" s="14"/>
    </row>
    <row r="94" spans="2:9" ht="60" customHeight="1" x14ac:dyDescent="0.25">
      <c r="B94" s="20" t="s">
        <v>125</v>
      </c>
      <c r="C94" s="42" t="s">
        <v>77</v>
      </c>
      <c r="D94" s="43"/>
      <c r="E94" s="20" t="s">
        <v>34</v>
      </c>
      <c r="F94" s="21">
        <v>216.5</v>
      </c>
      <c r="G94" s="14"/>
      <c r="H94" s="14"/>
      <c r="I94" s="14"/>
    </row>
    <row r="95" spans="2:9" ht="60" customHeight="1" x14ac:dyDescent="0.25">
      <c r="B95" s="20" t="s">
        <v>156</v>
      </c>
      <c r="C95" s="42" t="s">
        <v>78</v>
      </c>
      <c r="D95" s="43"/>
      <c r="E95" s="20" t="s">
        <v>34</v>
      </c>
      <c r="F95" s="21">
        <v>230</v>
      </c>
      <c r="G95" s="14"/>
      <c r="H95" s="14"/>
      <c r="I95" s="14"/>
    </row>
    <row r="96" spans="2:9" ht="45" customHeight="1" x14ac:dyDescent="0.25">
      <c r="B96" s="20" t="s">
        <v>157</v>
      </c>
      <c r="C96" s="42" t="s">
        <v>79</v>
      </c>
      <c r="D96" s="43"/>
      <c r="E96" s="20" t="s">
        <v>34</v>
      </c>
      <c r="F96" s="21">
        <v>535</v>
      </c>
      <c r="G96" s="14"/>
      <c r="H96" s="14"/>
      <c r="I96" s="14"/>
    </row>
    <row r="97" spans="2:9" ht="45" customHeight="1" x14ac:dyDescent="0.25">
      <c r="B97" s="20" t="s">
        <v>158</v>
      </c>
      <c r="C97" s="47" t="s">
        <v>80</v>
      </c>
      <c r="D97" s="48"/>
      <c r="E97" s="20" t="s">
        <v>34</v>
      </c>
      <c r="F97" s="21">
        <v>23.7</v>
      </c>
      <c r="G97" s="14"/>
      <c r="H97" s="14"/>
      <c r="I97" s="14"/>
    </row>
    <row r="98" spans="2:9" ht="30" customHeight="1" x14ac:dyDescent="0.25">
      <c r="B98" s="20" t="s">
        <v>159</v>
      </c>
      <c r="C98" s="47" t="s">
        <v>81</v>
      </c>
      <c r="D98" s="48"/>
      <c r="E98" s="20" t="s">
        <v>49</v>
      </c>
      <c r="F98" s="21">
        <v>250</v>
      </c>
      <c r="G98" s="14"/>
      <c r="H98" s="14"/>
      <c r="I98" s="14"/>
    </row>
    <row r="99" spans="2:9" ht="15" customHeight="1" x14ac:dyDescent="0.25">
      <c r="B99" s="44" t="s">
        <v>7</v>
      </c>
      <c r="C99" s="44"/>
      <c r="D99" s="44"/>
      <c r="E99" s="44"/>
      <c r="F99" s="44"/>
      <c r="G99" s="44"/>
      <c r="H99" s="44"/>
      <c r="I99" s="22">
        <f>SUM(I91:I98)</f>
        <v>0</v>
      </c>
    </row>
    <row r="100" spans="2:9" ht="15" customHeight="1" x14ac:dyDescent="0.25">
      <c r="B100" s="15"/>
      <c r="C100" s="15"/>
      <c r="D100" s="15"/>
      <c r="E100" s="15"/>
      <c r="F100" s="15"/>
      <c r="G100" s="16"/>
      <c r="H100" s="16"/>
      <c r="I100" s="15"/>
    </row>
    <row r="101" spans="2:9" ht="15" customHeight="1" x14ac:dyDescent="0.25">
      <c r="B101" s="19">
        <v>16</v>
      </c>
      <c r="C101" s="45" t="s">
        <v>58</v>
      </c>
      <c r="D101" s="45"/>
      <c r="E101" s="45"/>
      <c r="F101" s="45"/>
      <c r="G101" s="45"/>
      <c r="H101" s="45"/>
      <c r="I101" s="45"/>
    </row>
    <row r="102" spans="2:9" ht="45" customHeight="1" x14ac:dyDescent="0.25">
      <c r="B102" s="20" t="s">
        <v>126</v>
      </c>
      <c r="C102" s="46" t="s">
        <v>56</v>
      </c>
      <c r="D102" s="46"/>
      <c r="E102" s="20" t="s">
        <v>49</v>
      </c>
      <c r="F102" s="21">
        <v>255</v>
      </c>
      <c r="G102" s="14"/>
      <c r="H102" s="14"/>
      <c r="I102" s="14"/>
    </row>
    <row r="103" spans="2:9" ht="45" customHeight="1" x14ac:dyDescent="0.25">
      <c r="B103" s="20" t="s">
        <v>127</v>
      </c>
      <c r="C103" s="42" t="s">
        <v>82</v>
      </c>
      <c r="D103" s="43"/>
      <c r="E103" s="20" t="s">
        <v>49</v>
      </c>
      <c r="F103" s="21">
        <v>255</v>
      </c>
      <c r="G103" s="14"/>
      <c r="H103" s="14"/>
      <c r="I103" s="14"/>
    </row>
    <row r="104" spans="2:9" ht="45" customHeight="1" x14ac:dyDescent="0.25">
      <c r="B104" s="20" t="s">
        <v>128</v>
      </c>
      <c r="C104" s="42" t="s">
        <v>83</v>
      </c>
      <c r="D104" s="43"/>
      <c r="E104" s="20" t="s">
        <v>49</v>
      </c>
      <c r="F104" s="21">
        <v>505</v>
      </c>
      <c r="G104" s="14"/>
      <c r="H104" s="14"/>
      <c r="I104" s="14"/>
    </row>
    <row r="105" spans="2:9" ht="45" customHeight="1" x14ac:dyDescent="0.25">
      <c r="B105" s="20" t="s">
        <v>129</v>
      </c>
      <c r="C105" s="42" t="s">
        <v>57</v>
      </c>
      <c r="D105" s="43"/>
      <c r="E105" s="20" t="s">
        <v>49</v>
      </c>
      <c r="F105" s="21">
        <v>83</v>
      </c>
      <c r="G105" s="14"/>
      <c r="H105" s="14"/>
      <c r="I105" s="14"/>
    </row>
    <row r="106" spans="2:9" ht="30" customHeight="1" x14ac:dyDescent="0.25">
      <c r="B106" s="20" t="s">
        <v>130</v>
      </c>
      <c r="C106" s="42" t="s">
        <v>84</v>
      </c>
      <c r="D106" s="43"/>
      <c r="E106" s="20" t="s">
        <v>49</v>
      </c>
      <c r="F106" s="21">
        <v>83</v>
      </c>
      <c r="G106" s="14"/>
      <c r="H106" s="14"/>
      <c r="I106" s="14"/>
    </row>
    <row r="107" spans="2:9" ht="15" customHeight="1" x14ac:dyDescent="0.25">
      <c r="B107" s="44" t="s">
        <v>7</v>
      </c>
      <c r="C107" s="44"/>
      <c r="D107" s="44"/>
      <c r="E107" s="44"/>
      <c r="F107" s="44"/>
      <c r="G107" s="44"/>
      <c r="H107" s="44"/>
      <c r="I107" s="22">
        <f>SUM(I102:I106)</f>
        <v>0</v>
      </c>
    </row>
    <row r="108" spans="2:9" ht="15" customHeight="1" x14ac:dyDescent="0.25">
      <c r="B108" s="15"/>
      <c r="C108" s="15"/>
      <c r="D108" s="15"/>
      <c r="E108" s="15"/>
      <c r="F108" s="15"/>
      <c r="G108" s="16"/>
      <c r="H108" s="16"/>
      <c r="I108" s="15"/>
    </row>
    <row r="109" spans="2:9" ht="15" customHeight="1" x14ac:dyDescent="0.25">
      <c r="B109" s="19">
        <v>17</v>
      </c>
      <c r="C109" s="45" t="s">
        <v>33</v>
      </c>
      <c r="D109" s="45"/>
      <c r="E109" s="45"/>
      <c r="F109" s="45"/>
      <c r="G109" s="45"/>
      <c r="H109" s="45"/>
      <c r="I109" s="45"/>
    </row>
    <row r="110" spans="2:9" ht="45" customHeight="1" x14ac:dyDescent="0.25">
      <c r="B110" s="20" t="s">
        <v>131</v>
      </c>
      <c r="C110" s="52" t="s">
        <v>142</v>
      </c>
      <c r="D110" s="52"/>
      <c r="E110" s="20" t="s">
        <v>10</v>
      </c>
      <c r="F110" s="20">
        <v>1</v>
      </c>
      <c r="G110" s="14"/>
      <c r="H110" s="14"/>
      <c r="I110" s="14"/>
    </row>
    <row r="111" spans="2:9" ht="15" customHeight="1" x14ac:dyDescent="0.25">
      <c r="B111" s="44" t="s">
        <v>7</v>
      </c>
      <c r="C111" s="44"/>
      <c r="D111" s="44"/>
      <c r="E111" s="44"/>
      <c r="F111" s="44"/>
      <c r="G111" s="44"/>
      <c r="H111" s="44"/>
      <c r="I111" s="22">
        <f>SUM(I110:I110)</f>
        <v>0</v>
      </c>
    </row>
    <row r="112" spans="2:9" ht="15" customHeight="1" x14ac:dyDescent="0.25">
      <c r="B112" s="23"/>
      <c r="C112" s="23"/>
      <c r="D112" s="23"/>
      <c r="E112" s="23"/>
      <c r="F112" s="23"/>
      <c r="G112" s="24"/>
      <c r="H112" s="24"/>
      <c r="I112" s="23"/>
    </row>
    <row r="113" spans="2:10" ht="15" customHeight="1" x14ac:dyDescent="0.25">
      <c r="B113" s="44" t="s">
        <v>30</v>
      </c>
      <c r="C113" s="44"/>
      <c r="D113" s="44"/>
      <c r="E113" s="44"/>
      <c r="F113" s="44"/>
      <c r="G113" s="44"/>
      <c r="H113" s="44"/>
      <c r="I113" s="25" t="e">
        <f>SUM(I14,I18,I22,I27,I33,I38,I44,I49,I55,#REF!,I62,I70,I75,I81,I88,I99,I107,I111)</f>
        <v>#REF!</v>
      </c>
      <c r="J113" s="11"/>
    </row>
    <row r="114" spans="2:10" ht="15" customHeight="1" x14ac:dyDescent="0.25">
      <c r="B114" s="17"/>
      <c r="C114" s="17"/>
      <c r="D114" s="17"/>
      <c r="E114" s="17"/>
      <c r="F114" s="17"/>
      <c r="G114" s="17"/>
      <c r="H114" s="17"/>
      <c r="I114" s="17"/>
    </row>
    <row r="115" spans="2:10" ht="15" customHeight="1" x14ac:dyDescent="0.25">
      <c r="B115" s="58" t="s">
        <v>20</v>
      </c>
      <c r="C115" s="58"/>
      <c r="D115" s="58"/>
      <c r="E115" s="58"/>
      <c r="F115" s="58"/>
      <c r="G115" s="58"/>
      <c r="H115" s="58"/>
      <c r="I115" s="58"/>
    </row>
    <row r="116" spans="2:10" ht="30" customHeight="1" x14ac:dyDescent="0.25">
      <c r="B116" s="13">
        <v>1</v>
      </c>
      <c r="C116" s="57" t="s">
        <v>133</v>
      </c>
      <c r="D116" s="57"/>
      <c r="E116" s="57"/>
      <c r="F116" s="57"/>
      <c r="G116" s="57"/>
      <c r="H116" s="57"/>
      <c r="I116" s="57"/>
    </row>
    <row r="117" spans="2:10" ht="45" customHeight="1" x14ac:dyDescent="0.25">
      <c r="B117" s="13">
        <v>2</v>
      </c>
      <c r="C117" s="57" t="s">
        <v>21</v>
      </c>
      <c r="D117" s="57"/>
      <c r="E117" s="57"/>
      <c r="F117" s="57"/>
      <c r="G117" s="57"/>
      <c r="H117" s="57"/>
      <c r="I117" s="57"/>
    </row>
    <row r="118" spans="2:10" ht="30" customHeight="1" x14ac:dyDescent="0.25">
      <c r="B118" s="13">
        <v>3</v>
      </c>
      <c r="C118" s="57" t="s">
        <v>22</v>
      </c>
      <c r="D118" s="57"/>
      <c r="E118" s="57"/>
      <c r="F118" s="57"/>
      <c r="G118" s="57"/>
      <c r="H118" s="57"/>
      <c r="I118" s="57"/>
    </row>
    <row r="119" spans="2:10" ht="15" customHeight="1" x14ac:dyDescent="0.25">
      <c r="B119" s="13">
        <v>4</v>
      </c>
      <c r="C119" s="57" t="s">
        <v>23</v>
      </c>
      <c r="D119" s="57"/>
      <c r="E119" s="57"/>
      <c r="F119" s="57"/>
      <c r="G119" s="57"/>
      <c r="H119" s="57"/>
      <c r="I119" s="57"/>
    </row>
    <row r="120" spans="2:10" ht="30" customHeight="1" x14ac:dyDescent="0.25">
      <c r="B120" s="13">
        <v>5</v>
      </c>
      <c r="C120" s="57" t="s">
        <v>24</v>
      </c>
      <c r="D120" s="57"/>
      <c r="E120" s="57"/>
      <c r="F120" s="57"/>
      <c r="G120" s="57"/>
      <c r="H120" s="57"/>
      <c r="I120" s="57"/>
    </row>
    <row r="121" spans="2:10" ht="30" customHeight="1" x14ac:dyDescent="0.25">
      <c r="B121" s="13">
        <v>6</v>
      </c>
      <c r="C121" s="57" t="s">
        <v>36</v>
      </c>
      <c r="D121" s="57"/>
      <c r="E121" s="57"/>
      <c r="F121" s="57"/>
      <c r="G121" s="57"/>
      <c r="H121" s="57"/>
      <c r="I121" s="57"/>
    </row>
    <row r="122" spans="2:10" ht="30" customHeight="1" x14ac:dyDescent="0.25">
      <c r="B122" s="13">
        <v>7</v>
      </c>
      <c r="C122" s="57" t="s">
        <v>37</v>
      </c>
      <c r="D122" s="57"/>
      <c r="E122" s="57"/>
      <c r="F122" s="57"/>
      <c r="G122" s="57"/>
      <c r="H122" s="57"/>
      <c r="I122" s="57"/>
    </row>
    <row r="123" spans="2:10" ht="45" customHeight="1" x14ac:dyDescent="0.25">
      <c r="B123" s="13">
        <v>8</v>
      </c>
      <c r="C123" s="57" t="s">
        <v>134</v>
      </c>
      <c r="D123" s="57"/>
      <c r="E123" s="57"/>
      <c r="F123" s="57"/>
      <c r="G123" s="57"/>
      <c r="H123" s="57"/>
      <c r="I123" s="57"/>
    </row>
    <row r="124" spans="2:10" ht="15" customHeight="1" x14ac:dyDescent="0.25">
      <c r="B124" s="13">
        <v>9</v>
      </c>
      <c r="C124" s="57" t="s">
        <v>135</v>
      </c>
      <c r="D124" s="57"/>
      <c r="E124" s="57"/>
      <c r="F124" s="57"/>
      <c r="G124" s="57"/>
      <c r="H124" s="57"/>
      <c r="I124" s="57"/>
    </row>
    <row r="125" spans="2:10" ht="15" customHeight="1" x14ac:dyDescent="0.25">
      <c r="B125" s="13">
        <v>10</v>
      </c>
      <c r="C125" s="57" t="s">
        <v>25</v>
      </c>
      <c r="D125" s="57"/>
      <c r="E125" s="57"/>
      <c r="F125" s="57"/>
      <c r="G125" s="57"/>
      <c r="H125" s="57"/>
      <c r="I125" s="57"/>
    </row>
    <row r="126" spans="2:10" ht="30" customHeight="1" x14ac:dyDescent="0.25">
      <c r="B126" s="13">
        <v>11</v>
      </c>
      <c r="C126" s="57" t="s">
        <v>26</v>
      </c>
      <c r="D126" s="57"/>
      <c r="E126" s="57"/>
      <c r="F126" s="57"/>
      <c r="G126" s="57"/>
      <c r="H126" s="57"/>
      <c r="I126" s="57"/>
    </row>
    <row r="127" spans="2:10" ht="30" customHeight="1" x14ac:dyDescent="0.25">
      <c r="B127" s="13">
        <v>12</v>
      </c>
      <c r="C127" s="57" t="s">
        <v>27</v>
      </c>
      <c r="D127" s="57"/>
      <c r="E127" s="57"/>
      <c r="F127" s="57"/>
      <c r="G127" s="57"/>
      <c r="H127" s="57"/>
      <c r="I127" s="57"/>
    </row>
    <row r="128" spans="2:10" ht="15" customHeight="1" x14ac:dyDescent="0.25">
      <c r="B128" s="13">
        <v>13</v>
      </c>
      <c r="C128" s="57" t="s">
        <v>28</v>
      </c>
      <c r="D128" s="57"/>
      <c r="E128" s="57"/>
      <c r="F128" s="57"/>
      <c r="G128" s="57"/>
      <c r="H128" s="57"/>
      <c r="I128" s="57"/>
    </row>
    <row r="129" spans="2:9" ht="15" customHeight="1" x14ac:dyDescent="0.25">
      <c r="B129" s="13">
        <v>14</v>
      </c>
      <c r="C129" s="57" t="s">
        <v>29</v>
      </c>
      <c r="D129" s="57"/>
      <c r="E129" s="57"/>
      <c r="F129" s="57"/>
      <c r="G129" s="57"/>
      <c r="H129" s="57"/>
      <c r="I129" s="57"/>
    </row>
    <row r="130" spans="2:9" ht="15" customHeight="1" x14ac:dyDescent="0.25">
      <c r="B130" s="17"/>
      <c r="C130" s="17"/>
      <c r="D130" s="17"/>
      <c r="E130" s="17"/>
      <c r="F130" s="17"/>
      <c r="G130" s="17"/>
      <c r="H130" s="16"/>
      <c r="I130" s="15"/>
    </row>
    <row r="131" spans="2:9" ht="15" customHeight="1" x14ac:dyDescent="0.25">
      <c r="B131" s="15"/>
      <c r="C131" s="15"/>
      <c r="D131" s="15"/>
      <c r="E131" s="15"/>
      <c r="F131" s="15"/>
      <c r="G131" s="16"/>
      <c r="H131" s="16"/>
      <c r="I131" s="15"/>
    </row>
    <row r="132" spans="2:9" ht="15" customHeight="1" x14ac:dyDescent="0.25">
      <c r="B132" s="15"/>
      <c r="C132" s="15"/>
      <c r="D132" s="15"/>
      <c r="E132" s="15"/>
      <c r="F132" s="15"/>
      <c r="G132" s="16"/>
      <c r="H132" s="16"/>
      <c r="I132" s="15"/>
    </row>
    <row r="133" spans="2:9" x14ac:dyDescent="0.25">
      <c r="B133" s="17"/>
      <c r="C133" s="17"/>
      <c r="D133" s="17"/>
      <c r="E133" s="17"/>
      <c r="F133" s="17"/>
      <c r="G133" s="17"/>
      <c r="H133" s="17"/>
      <c r="I133" s="17"/>
    </row>
    <row r="134" spans="2:9" ht="30" customHeight="1" x14ac:dyDescent="0.25">
      <c r="B134" s="17"/>
      <c r="C134" s="17"/>
      <c r="D134" s="17"/>
      <c r="E134" s="17"/>
      <c r="F134" s="17"/>
      <c r="G134" s="17"/>
      <c r="H134" s="17"/>
      <c r="I134" s="17"/>
    </row>
    <row r="135" spans="2:9" x14ac:dyDescent="0.25">
      <c r="B135" s="17"/>
      <c r="C135" s="17"/>
      <c r="D135" s="17"/>
      <c r="E135" s="17"/>
      <c r="F135" s="17"/>
      <c r="G135" s="17"/>
      <c r="H135" s="17"/>
      <c r="I135" s="17"/>
    </row>
    <row r="136" spans="2:9" x14ac:dyDescent="0.25">
      <c r="B136" s="17"/>
      <c r="C136" s="17"/>
      <c r="D136" s="17"/>
      <c r="E136" s="17"/>
      <c r="F136" s="17"/>
      <c r="G136" s="17"/>
      <c r="H136" s="17"/>
      <c r="I136" s="17"/>
    </row>
    <row r="137" spans="2:9" x14ac:dyDescent="0.25">
      <c r="B137" s="17"/>
      <c r="C137" s="17"/>
      <c r="D137" s="17"/>
      <c r="E137" s="17"/>
      <c r="F137" s="17"/>
      <c r="G137" s="17"/>
      <c r="H137" s="17"/>
      <c r="I137" s="17"/>
    </row>
    <row r="138" spans="2:9" x14ac:dyDescent="0.25">
      <c r="B138" s="17"/>
      <c r="C138" s="17"/>
      <c r="D138" s="17"/>
      <c r="E138" s="17"/>
      <c r="F138" s="17"/>
      <c r="G138" s="17"/>
      <c r="H138" s="17"/>
      <c r="I138" s="17"/>
    </row>
    <row r="139" spans="2:9" s="7" customFormat="1" ht="30" customHeight="1" x14ac:dyDescent="0.25">
      <c r="B139" s="18"/>
      <c r="C139" s="18"/>
      <c r="D139" s="18"/>
      <c r="E139" s="18"/>
      <c r="F139" s="18"/>
      <c r="G139" s="18"/>
      <c r="H139" s="18"/>
      <c r="I139" s="18"/>
    </row>
    <row r="140" spans="2:9" ht="30" customHeight="1" x14ac:dyDescent="0.25">
      <c r="B140" s="17"/>
      <c r="C140" s="17"/>
      <c r="D140" s="17"/>
      <c r="E140" s="17"/>
      <c r="F140" s="17"/>
      <c r="G140" s="17"/>
      <c r="H140" s="17"/>
      <c r="I140" s="17"/>
    </row>
    <row r="141" spans="2:9" ht="30" customHeight="1" x14ac:dyDescent="0.25">
      <c r="B141" s="17"/>
      <c r="C141" s="17"/>
      <c r="D141" s="17"/>
      <c r="E141" s="17"/>
      <c r="F141" s="17"/>
      <c r="G141" s="17"/>
      <c r="H141" s="17"/>
      <c r="I141" s="17"/>
    </row>
    <row r="142" spans="2:9" ht="30" customHeight="1" x14ac:dyDescent="0.25">
      <c r="B142" s="17"/>
      <c r="C142" s="17"/>
      <c r="D142" s="17"/>
      <c r="E142" s="17"/>
      <c r="F142" s="17"/>
      <c r="G142" s="17"/>
      <c r="H142" s="17"/>
      <c r="I142" s="17"/>
    </row>
    <row r="143" spans="2:9" ht="30" customHeight="1" x14ac:dyDescent="0.25">
      <c r="B143" s="17"/>
      <c r="C143" s="17"/>
      <c r="D143" s="17"/>
      <c r="E143" s="17"/>
      <c r="F143" s="17"/>
      <c r="G143" s="17"/>
      <c r="H143" s="17"/>
      <c r="I143" s="17"/>
    </row>
    <row r="144" spans="2:9" ht="30" customHeight="1" x14ac:dyDescent="0.25">
      <c r="B144" s="17"/>
      <c r="C144" s="17"/>
      <c r="D144" s="17"/>
      <c r="E144" s="17"/>
      <c r="F144" s="17"/>
      <c r="G144" s="17"/>
      <c r="H144" s="17"/>
      <c r="I144" s="17"/>
    </row>
    <row r="145" spans="2:9" ht="30" customHeight="1" x14ac:dyDescent="0.25">
      <c r="B145" s="17"/>
      <c r="C145" s="17"/>
      <c r="D145" s="17"/>
      <c r="E145" s="17"/>
      <c r="F145" s="17"/>
      <c r="G145" s="17"/>
      <c r="H145" s="17"/>
      <c r="I145" s="17"/>
    </row>
    <row r="146" spans="2:9" ht="30" customHeight="1" x14ac:dyDescent="0.25">
      <c r="B146" s="17"/>
      <c r="C146" s="17"/>
      <c r="D146" s="17"/>
      <c r="E146" s="17"/>
      <c r="F146" s="17"/>
      <c r="G146" s="17"/>
      <c r="H146" s="17"/>
      <c r="I146" s="17"/>
    </row>
    <row r="147" spans="2:9" ht="30" customHeight="1" x14ac:dyDescent="0.25">
      <c r="B147" s="17"/>
      <c r="C147" s="17"/>
      <c r="D147" s="17"/>
      <c r="E147" s="17"/>
      <c r="F147" s="17"/>
      <c r="G147" s="17"/>
      <c r="H147" s="17"/>
      <c r="I147" s="17"/>
    </row>
    <row r="148" spans="2:9" ht="30" customHeight="1" x14ac:dyDescent="0.25"/>
    <row r="149" spans="2:9" ht="30" customHeight="1" x14ac:dyDescent="0.25"/>
    <row r="150" spans="2:9" ht="30" customHeight="1" x14ac:dyDescent="0.25"/>
    <row r="151" spans="2:9" ht="30" customHeight="1" x14ac:dyDescent="0.25"/>
  </sheetData>
  <mergeCells count="106">
    <mergeCell ref="C125:I125"/>
    <mergeCell ref="C126:I126"/>
    <mergeCell ref="C127:I127"/>
    <mergeCell ref="C128:I128"/>
    <mergeCell ref="C26:D26"/>
    <mergeCell ref="B2:G2"/>
    <mergeCell ref="D4:G4"/>
    <mergeCell ref="D5:G5"/>
    <mergeCell ref="D6:G6"/>
    <mergeCell ref="C10:D10"/>
    <mergeCell ref="C20:I20"/>
    <mergeCell ref="C21:D21"/>
    <mergeCell ref="B22:H22"/>
    <mergeCell ref="C24:I24"/>
    <mergeCell ref="C25:D25"/>
    <mergeCell ref="D8:G8"/>
    <mergeCell ref="C16:I16"/>
    <mergeCell ref="C17:D17"/>
    <mergeCell ref="B18:H18"/>
    <mergeCell ref="C12:I12"/>
    <mergeCell ref="C13:D13"/>
    <mergeCell ref="B14:H14"/>
    <mergeCell ref="B115:I115"/>
    <mergeCell ref="C116:I116"/>
    <mergeCell ref="C117:I117"/>
    <mergeCell ref="C118:I118"/>
    <mergeCell ref="C119:I119"/>
    <mergeCell ref="C120:I120"/>
    <mergeCell ref="C121:I121"/>
    <mergeCell ref="C122:I122"/>
    <mergeCell ref="C123:I123"/>
    <mergeCell ref="C29:I29"/>
    <mergeCell ref="C30:D30"/>
    <mergeCell ref="B113:H113"/>
    <mergeCell ref="B27:H27"/>
    <mergeCell ref="B33:H33"/>
    <mergeCell ref="C35:I35"/>
    <mergeCell ref="C36:D36"/>
    <mergeCell ref="B38:H38"/>
    <mergeCell ref="C129:I129"/>
    <mergeCell ref="C124:I124"/>
    <mergeCell ref="B44:H44"/>
    <mergeCell ref="C37:D37"/>
    <mergeCell ref="C46:I46"/>
    <mergeCell ref="C47:D47"/>
    <mergeCell ref="C48:D48"/>
    <mergeCell ref="B49:H49"/>
    <mergeCell ref="C51:I51"/>
    <mergeCell ref="C52:D52"/>
    <mergeCell ref="B55:H55"/>
    <mergeCell ref="C53:D53"/>
    <mergeCell ref="C40:I40"/>
    <mergeCell ref="C110:D110"/>
    <mergeCell ref="B111:H111"/>
    <mergeCell ref="C109:I109"/>
    <mergeCell ref="C42:D42"/>
    <mergeCell ref="C43:D43"/>
    <mergeCell ref="C60:D60"/>
    <mergeCell ref="C61:D61"/>
    <mergeCell ref="B62:H62"/>
    <mergeCell ref="C57:I57"/>
    <mergeCell ref="C58:D58"/>
    <mergeCell ref="C68:D68"/>
    <mergeCell ref="C72:I72"/>
    <mergeCell ref="C73:D73"/>
    <mergeCell ref="C74:D74"/>
    <mergeCell ref="C64:I64"/>
    <mergeCell ref="C65:D65"/>
    <mergeCell ref="C66:D66"/>
    <mergeCell ref="C67:D67"/>
    <mergeCell ref="C69:D69"/>
    <mergeCell ref="B81:H81"/>
    <mergeCell ref="C83:I83"/>
    <mergeCell ref="C84:D84"/>
    <mergeCell ref="C86:D86"/>
    <mergeCell ref="B75:H75"/>
    <mergeCell ref="C77:I77"/>
    <mergeCell ref="C78:D78"/>
    <mergeCell ref="B70:H70"/>
    <mergeCell ref="C41:D41"/>
    <mergeCell ref="C59:D59"/>
    <mergeCell ref="C31:D31"/>
    <mergeCell ref="C79:D79"/>
    <mergeCell ref="C80:D80"/>
    <mergeCell ref="C32:D32"/>
    <mergeCell ref="C54:D54"/>
    <mergeCell ref="C106:D106"/>
    <mergeCell ref="B107:H107"/>
    <mergeCell ref="C101:I101"/>
    <mergeCell ref="C102:D102"/>
    <mergeCell ref="C103:D103"/>
    <mergeCell ref="C104:D104"/>
    <mergeCell ref="C105:D105"/>
    <mergeCell ref="C97:D97"/>
    <mergeCell ref="B99:H99"/>
    <mergeCell ref="C98:D98"/>
    <mergeCell ref="C92:D92"/>
    <mergeCell ref="C94:D94"/>
    <mergeCell ref="C96:D96"/>
    <mergeCell ref="C95:D95"/>
    <mergeCell ref="B88:H88"/>
    <mergeCell ref="C85:D85"/>
    <mergeCell ref="C90:I90"/>
    <mergeCell ref="C91:D91"/>
    <mergeCell ref="C93:D93"/>
    <mergeCell ref="C87:D87"/>
  </mergeCells>
  <phoneticPr fontId="8" type="noConversion"/>
  <pageMargins left="0.7" right="0.7" top="0.75" bottom="0.75" header="0.3" footer="0.3"/>
  <pageSetup paperSize="9" scale="6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0"/>
  <sheetViews>
    <sheetView topLeftCell="A7" workbookViewId="0">
      <selection activeCell="D35" sqref="D35"/>
    </sheetView>
  </sheetViews>
  <sheetFormatPr defaultRowHeight="15" x14ac:dyDescent="0.25"/>
  <cols>
    <col min="1" max="1" width="6.5703125" style="1" customWidth="1"/>
    <col min="2" max="2" width="12" customWidth="1"/>
    <col min="4" max="4" width="43.5703125" customWidth="1"/>
    <col min="5" max="5" width="11.140625" style="28" customWidth="1"/>
    <col min="6" max="6" width="8.140625" style="27" customWidth="1"/>
    <col min="7" max="7" width="0.28515625" customWidth="1"/>
    <col min="8" max="8" width="9.28515625" style="27" customWidth="1"/>
    <col min="9" max="9" width="10.5703125" bestFit="1" customWidth="1"/>
    <col min="10" max="10" width="10.5703125" customWidth="1"/>
    <col min="11" max="12" width="11.28515625" customWidth="1"/>
    <col min="13" max="13" width="11.5703125" bestFit="1" customWidth="1"/>
  </cols>
  <sheetData>
    <row r="2" spans="1:12" ht="26.25" x14ac:dyDescent="0.4">
      <c r="C2" s="68" t="s">
        <v>86</v>
      </c>
      <c r="D2" s="69"/>
      <c r="E2" s="69"/>
      <c r="F2" s="69"/>
      <c r="G2" s="69"/>
      <c r="H2" s="69"/>
      <c r="I2" s="69"/>
      <c r="J2" s="69"/>
      <c r="K2" s="69"/>
      <c r="L2" s="69"/>
    </row>
    <row r="3" spans="1:12" x14ac:dyDescent="0.25">
      <c r="C3" s="26" t="s">
        <v>87</v>
      </c>
      <c r="D3" t="s">
        <v>88</v>
      </c>
      <c r="E3"/>
      <c r="F3"/>
    </row>
    <row r="4" spans="1:12" x14ac:dyDescent="0.25">
      <c r="C4" s="26"/>
    </row>
    <row r="10" spans="1:12" x14ac:dyDescent="0.25">
      <c r="A10" s="70" t="s">
        <v>89</v>
      </c>
      <c r="B10" s="72" t="s">
        <v>0</v>
      </c>
      <c r="C10" s="72"/>
      <c r="D10" s="72"/>
      <c r="E10" s="74" t="s">
        <v>90</v>
      </c>
      <c r="F10" s="76" t="s">
        <v>91</v>
      </c>
      <c r="G10" s="78" t="s">
        <v>92</v>
      </c>
      <c r="H10" s="78"/>
      <c r="I10" s="78"/>
      <c r="J10" s="78"/>
      <c r="K10" s="78"/>
      <c r="L10" s="78"/>
    </row>
    <row r="11" spans="1:12" x14ac:dyDescent="0.25">
      <c r="A11" s="71"/>
      <c r="B11" s="73"/>
      <c r="C11" s="73"/>
      <c r="D11" s="73"/>
      <c r="E11" s="75"/>
      <c r="F11" s="77"/>
      <c r="G11" s="29"/>
      <c r="H11" s="30" t="s">
        <v>93</v>
      </c>
      <c r="I11" s="31" t="s">
        <v>94</v>
      </c>
      <c r="J11" s="31" t="s">
        <v>95</v>
      </c>
      <c r="K11" s="31" t="s">
        <v>96</v>
      </c>
      <c r="L11" s="31" t="s">
        <v>97</v>
      </c>
    </row>
    <row r="12" spans="1:12" x14ac:dyDescent="0.25">
      <c r="A12" s="31">
        <v>1</v>
      </c>
      <c r="B12" s="62" t="str">
        <f>[1]Plan1!C12</f>
        <v>ADMINISTRAÇÃO DA EXECUÇÃO</v>
      </c>
      <c r="C12" s="63"/>
      <c r="D12" s="64"/>
      <c r="E12" s="32"/>
      <c r="F12" s="33"/>
      <c r="G12" s="34"/>
      <c r="H12" s="33">
        <v>0.2</v>
      </c>
      <c r="I12" s="33">
        <v>0.2</v>
      </c>
      <c r="J12" s="33">
        <f t="shared" ref="J12:L12" si="0">I12</f>
        <v>0.2</v>
      </c>
      <c r="K12" s="33">
        <f t="shared" si="0"/>
        <v>0.2</v>
      </c>
      <c r="L12" s="33">
        <f t="shared" si="0"/>
        <v>0.2</v>
      </c>
    </row>
    <row r="13" spans="1:12" x14ac:dyDescent="0.25">
      <c r="A13" s="31">
        <v>2</v>
      </c>
      <c r="B13" s="62" t="str">
        <f>[1]Plan1!C16</f>
        <v>MOBILIZAÇÃO E DESMOBILIZAÇÃO</v>
      </c>
      <c r="C13" s="63"/>
      <c r="D13" s="64"/>
      <c r="E13" s="32"/>
      <c r="F13" s="33"/>
      <c r="G13" s="34"/>
      <c r="H13" s="33">
        <v>0.5</v>
      </c>
      <c r="I13" s="33"/>
      <c r="J13" s="33"/>
      <c r="K13" s="33"/>
      <c r="L13" s="33">
        <v>0.5</v>
      </c>
    </row>
    <row r="14" spans="1:12" x14ac:dyDescent="0.25">
      <c r="A14" s="31">
        <v>3</v>
      </c>
      <c r="B14" s="62" t="str">
        <f>[1]Plan1!C20</f>
        <v>INSTALAÇÕES INICIAIS DA OBRA</v>
      </c>
      <c r="C14" s="63"/>
      <c r="D14" s="64"/>
      <c r="E14" s="32"/>
      <c r="F14" s="33"/>
      <c r="G14" s="34"/>
      <c r="H14" s="33">
        <v>1</v>
      </c>
      <c r="I14" s="33"/>
      <c r="J14" s="33"/>
      <c r="K14" s="33"/>
      <c r="L14" s="33"/>
    </row>
    <row r="15" spans="1:12" x14ac:dyDescent="0.25">
      <c r="A15" s="31">
        <v>4</v>
      </c>
      <c r="B15" s="62" t="str">
        <f>'Planilha com preço'!C24</f>
        <v xml:space="preserve">SUBSTITUIÇÃO MATERIAL COBERTURA EXISTENTE ESTACIONAMENTO </v>
      </c>
      <c r="C15" s="63"/>
      <c r="D15" s="64"/>
      <c r="E15" s="32"/>
      <c r="F15" s="33"/>
      <c r="G15" s="34"/>
      <c r="H15" s="33">
        <v>0.2</v>
      </c>
      <c r="I15" s="33">
        <v>0.2</v>
      </c>
      <c r="J15" s="33">
        <v>0.3</v>
      </c>
      <c r="K15" s="33">
        <v>0.3</v>
      </c>
      <c r="L15" s="33"/>
    </row>
    <row r="16" spans="1:12" x14ac:dyDescent="0.25">
      <c r="A16" s="31">
        <v>5</v>
      </c>
      <c r="B16" s="62" t="str">
        <f>'Planilha com preço'!C29</f>
        <v xml:space="preserve">AMPLIAÇÃO ESTACIONAMENTO COBERTO CÂMARA (AUTO E MOTO) </v>
      </c>
      <c r="C16" s="63"/>
      <c r="D16" s="64"/>
      <c r="E16" s="32"/>
      <c r="F16" s="33"/>
      <c r="G16" s="34"/>
      <c r="H16" s="33">
        <v>0.1</v>
      </c>
      <c r="I16" s="33">
        <v>0.2</v>
      </c>
      <c r="J16" s="33">
        <v>0.2</v>
      </c>
      <c r="K16" s="33">
        <v>0.2</v>
      </c>
      <c r="L16" s="33">
        <v>0.3</v>
      </c>
    </row>
    <row r="17" spans="1:12" x14ac:dyDescent="0.25">
      <c r="A17" s="31">
        <v>6</v>
      </c>
      <c r="B17" s="62" t="str">
        <f>'Planilha com preço'!C35</f>
        <v xml:space="preserve">REPOSICIONAMENTO PORTÃO E CRIAÇÃO DE BICICLETÁRIO </v>
      </c>
      <c r="C17" s="63"/>
      <c r="D17" s="64"/>
      <c r="E17" s="32"/>
      <c r="F17" s="33"/>
      <c r="G17" s="34"/>
      <c r="H17" s="33"/>
      <c r="I17" s="33">
        <v>0.5</v>
      </c>
      <c r="J17" s="33">
        <v>0.5</v>
      </c>
      <c r="K17" s="33"/>
      <c r="L17" s="33"/>
    </row>
    <row r="18" spans="1:12" x14ac:dyDescent="0.25">
      <c r="A18" s="31">
        <v>7</v>
      </c>
      <c r="B18" s="62" t="str">
        <f>'Planilha com preço'!C40</f>
        <v xml:space="preserve">AMPLIAÇÃO CALÇADA ENTRE ESTACIONAMENTO E RECEPÇÃO CÂMARA </v>
      </c>
      <c r="C18" s="63"/>
      <c r="D18" s="64"/>
      <c r="E18" s="32"/>
      <c r="F18" s="33"/>
      <c r="G18" s="34"/>
      <c r="H18" s="33"/>
      <c r="I18" s="33">
        <v>0.2</v>
      </c>
      <c r="J18" s="33">
        <v>0.2</v>
      </c>
      <c r="K18" s="33">
        <v>0.3</v>
      </c>
      <c r="L18" s="33">
        <v>0.3</v>
      </c>
    </row>
    <row r="19" spans="1:12" x14ac:dyDescent="0.25">
      <c r="A19" s="31">
        <v>8</v>
      </c>
      <c r="B19" s="62" t="str">
        <f>'Planilha com preço'!C46</f>
        <v xml:space="preserve">AMPLIAÇÃO COBERTURA POLIETILENO ACESSO RECEPÇÃO </v>
      </c>
      <c r="C19" s="63"/>
      <c r="D19" s="64"/>
      <c r="E19" s="32"/>
      <c r="F19" s="33"/>
      <c r="G19" s="34"/>
      <c r="H19" s="33"/>
      <c r="I19" s="33"/>
      <c r="J19" s="33">
        <v>0.5</v>
      </c>
      <c r="K19" s="33">
        <v>0.5</v>
      </c>
      <c r="L19" s="33"/>
    </row>
    <row r="20" spans="1:12" x14ac:dyDescent="0.25">
      <c r="A20" s="31">
        <v>9</v>
      </c>
      <c r="B20" s="62" t="str">
        <f>'Planilha com preço'!C51</f>
        <v>INSTALAÇÃO DE PISO EM PEDRÃO SÃO TOMÉ ACESSO RECEPÇÃO CÂMARA</v>
      </c>
      <c r="C20" s="63"/>
      <c r="D20" s="64"/>
      <c r="E20" s="32"/>
      <c r="F20" s="33"/>
      <c r="G20" s="34"/>
      <c r="H20" s="33">
        <v>0.3</v>
      </c>
      <c r="I20" s="33">
        <v>0.35</v>
      </c>
      <c r="J20" s="33">
        <v>0.35</v>
      </c>
      <c r="K20" s="33"/>
      <c r="L20" s="33"/>
    </row>
    <row r="21" spans="1:12" x14ac:dyDescent="0.25">
      <c r="A21" s="31">
        <v>10</v>
      </c>
      <c r="B21" s="62" t="str">
        <f>'Planilha com preço'!C57</f>
        <v xml:space="preserve">NOVA RAMPA DE ACESSO ENTRE CÂMARA E ESCOLA LEGISLATIVO </v>
      </c>
      <c r="C21" s="63"/>
      <c r="D21" s="64"/>
      <c r="E21" s="32"/>
      <c r="F21" s="33"/>
      <c r="G21" s="34"/>
      <c r="H21" s="33"/>
      <c r="I21" s="33"/>
      <c r="J21" s="33"/>
      <c r="K21" s="33">
        <v>0.5</v>
      </c>
      <c r="L21" s="33">
        <v>0.5</v>
      </c>
    </row>
    <row r="22" spans="1:12" x14ac:dyDescent="0.25">
      <c r="A22" s="31">
        <v>11</v>
      </c>
      <c r="B22" s="62" t="str">
        <f>'Planilha com preço'!C64</f>
        <v xml:space="preserve">REMANEJAMENTO PORTÃO E INSTALAÇÃO COBERTURA VAGAS PRIVATIVAS </v>
      </c>
      <c r="C22" s="63"/>
      <c r="D22" s="64"/>
      <c r="E22" s="32"/>
      <c r="F22" s="33"/>
      <c r="G22" s="34"/>
      <c r="H22" s="33">
        <v>0.2</v>
      </c>
      <c r="I22" s="33">
        <v>0.2</v>
      </c>
      <c r="J22" s="33">
        <v>0.2</v>
      </c>
      <c r="K22" s="33">
        <v>0.2</v>
      </c>
      <c r="L22" s="33">
        <v>0.2</v>
      </c>
    </row>
    <row r="23" spans="1:12" x14ac:dyDescent="0.25">
      <c r="A23" s="31">
        <v>12</v>
      </c>
      <c r="B23" s="62" t="str">
        <f>'Planilha com preço'!C72</f>
        <v xml:space="preserve">PISO EM CONCRETO ACESSO VAGAS PRIVATIVAS </v>
      </c>
      <c r="C23" s="63"/>
      <c r="D23" s="64"/>
      <c r="E23" s="32"/>
      <c r="F23" s="33"/>
      <c r="G23" s="34"/>
      <c r="H23" s="33">
        <v>0.2</v>
      </c>
      <c r="I23" s="33">
        <v>0.2</v>
      </c>
      <c r="J23" s="33">
        <v>0.2</v>
      </c>
      <c r="K23" s="33">
        <v>0.2</v>
      </c>
      <c r="L23" s="33">
        <v>0.2</v>
      </c>
    </row>
    <row r="24" spans="1:12" x14ac:dyDescent="0.25">
      <c r="A24" s="31">
        <v>13</v>
      </c>
      <c r="B24" s="62" t="str">
        <f>'Planilha com preço'!C77</f>
        <v xml:space="preserve">INSTALAÇÃO NOVO PORTÃO ACESSO VAGAS PRIVATIVAS  </v>
      </c>
      <c r="C24" s="63"/>
      <c r="D24" s="64"/>
      <c r="E24" s="32"/>
      <c r="F24" s="33"/>
      <c r="G24" s="34"/>
      <c r="H24" s="33">
        <v>0.2</v>
      </c>
      <c r="I24" s="33">
        <v>0.2</v>
      </c>
      <c r="J24" s="33">
        <v>0.2</v>
      </c>
      <c r="K24" s="33">
        <v>0.2</v>
      </c>
      <c r="L24" s="33">
        <v>0.2</v>
      </c>
    </row>
    <row r="25" spans="1:12" x14ac:dyDescent="0.25">
      <c r="A25" s="31">
        <v>14</v>
      </c>
      <c r="B25" s="38" t="str">
        <f>'Planilha com preço'!C83</f>
        <v xml:space="preserve">INSTALAÇÃO NOVO PORTÃO ACESSO VAGAS PRIVATIVAS  </v>
      </c>
      <c r="C25" s="39"/>
      <c r="D25" s="40"/>
      <c r="E25" s="32"/>
      <c r="F25" s="33"/>
      <c r="G25" s="34"/>
      <c r="H25" s="33">
        <v>0.2</v>
      </c>
      <c r="I25" s="33">
        <v>0.2</v>
      </c>
      <c r="J25" s="33">
        <v>0.2</v>
      </c>
      <c r="K25" s="33">
        <v>0.2</v>
      </c>
      <c r="L25" s="33">
        <v>0.2</v>
      </c>
    </row>
    <row r="26" spans="1:12" x14ac:dyDescent="0.25">
      <c r="A26" s="31">
        <v>15</v>
      </c>
      <c r="B26" s="38" t="str">
        <f>'Planilha com preço'!C90</f>
        <v>PINTURA EXTERNA</v>
      </c>
      <c r="C26" s="39"/>
      <c r="D26" s="40"/>
      <c r="E26" s="32"/>
      <c r="F26" s="33"/>
      <c r="G26" s="34"/>
      <c r="H26" s="33">
        <v>0.3</v>
      </c>
      <c r="I26" s="33">
        <v>0.35</v>
      </c>
      <c r="J26" s="33">
        <v>0.35</v>
      </c>
      <c r="K26" s="33"/>
      <c r="L26" s="33"/>
    </row>
    <row r="27" spans="1:12" x14ac:dyDescent="0.25">
      <c r="A27" s="31">
        <v>16</v>
      </c>
      <c r="B27" s="38" t="str">
        <f>'Planilha com preço'!C101</f>
        <v>SUBSTITUIÇÃO GERAL CALHAS E AUMENTO PRUMADAS TUBO DE QUEDA</v>
      </c>
      <c r="C27" s="39"/>
      <c r="D27" s="40"/>
      <c r="E27" s="32"/>
      <c r="F27" s="33"/>
      <c r="G27" s="34"/>
      <c r="H27" s="33">
        <v>0.1</v>
      </c>
      <c r="I27" s="33">
        <v>0.4</v>
      </c>
      <c r="J27" s="33">
        <v>0.5</v>
      </c>
      <c r="K27" s="33"/>
      <c r="L27" s="33"/>
    </row>
    <row r="28" spans="1:12" x14ac:dyDescent="0.25">
      <c r="A28" s="31">
        <v>17</v>
      </c>
      <c r="B28" s="38" t="str">
        <f>'Planilha com preço'!C109</f>
        <v>LIMPEZA DA OBRA</v>
      </c>
      <c r="C28" s="39"/>
      <c r="D28" s="40"/>
      <c r="E28" s="32"/>
      <c r="F28" s="33"/>
      <c r="G28" s="34"/>
      <c r="H28" s="33"/>
      <c r="I28" s="33"/>
      <c r="J28" s="33"/>
      <c r="K28" s="33"/>
      <c r="L28" s="33">
        <v>1</v>
      </c>
    </row>
    <row r="29" spans="1:12" x14ac:dyDescent="0.25">
      <c r="A29" s="31"/>
      <c r="B29" s="65" t="s">
        <v>143</v>
      </c>
      <c r="C29" s="66"/>
      <c r="D29" s="67"/>
      <c r="E29" s="36"/>
      <c r="F29" s="37"/>
      <c r="G29" s="34"/>
      <c r="H29" s="32"/>
      <c r="I29" s="32"/>
      <c r="J29" s="35"/>
      <c r="K29" s="35"/>
      <c r="L29" s="35"/>
    </row>
    <row r="30" spans="1:12" x14ac:dyDescent="0.25">
      <c r="A30" s="31"/>
      <c r="B30" s="65" t="s">
        <v>144</v>
      </c>
      <c r="C30" s="66"/>
      <c r="D30" s="67"/>
      <c r="E30" s="32"/>
      <c r="F30" s="33"/>
      <c r="G30" s="34"/>
      <c r="H30" s="32">
        <f>H29</f>
        <v>0</v>
      </c>
      <c r="I30" s="32">
        <f>H30+I29</f>
        <v>0</v>
      </c>
      <c r="J30" s="32">
        <f t="shared" ref="J30:L30" si="1">I30+J29</f>
        <v>0</v>
      </c>
      <c r="K30" s="32">
        <f t="shared" si="1"/>
        <v>0</v>
      </c>
      <c r="L30" s="32">
        <f t="shared" si="1"/>
        <v>0</v>
      </c>
    </row>
  </sheetData>
  <mergeCells count="21">
    <mergeCell ref="B17:D17"/>
    <mergeCell ref="C2:L2"/>
    <mergeCell ref="A10:A11"/>
    <mergeCell ref="B10:D11"/>
    <mergeCell ref="E10:E11"/>
    <mergeCell ref="F10:F11"/>
    <mergeCell ref="G10:L10"/>
    <mergeCell ref="B12:D12"/>
    <mergeCell ref="B13:D13"/>
    <mergeCell ref="B14:D14"/>
    <mergeCell ref="B15:D15"/>
    <mergeCell ref="B16:D16"/>
    <mergeCell ref="B23:D23"/>
    <mergeCell ref="B24:D24"/>
    <mergeCell ref="B29:D29"/>
    <mergeCell ref="B30:D30"/>
    <mergeCell ref="B18:D18"/>
    <mergeCell ref="B19:D19"/>
    <mergeCell ref="B20:D20"/>
    <mergeCell ref="B21:D21"/>
    <mergeCell ref="B22:D22"/>
  </mergeCells>
  <pageMargins left="3.937007874015748E-2" right="3.937007874015748E-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Planilha com preço</vt:lpstr>
      <vt:lpstr>cronograma fisicofinanceiro</vt:lpstr>
      <vt:lpstr>'Planilha com preço'!Area_de_impressao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2024-07-22T19:40:20Z</dcterms:modified>
</cp:coreProperties>
</file>