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19440" windowHeight="11760" activeTab="1"/>
  </bookViews>
  <sheets>
    <sheet name="Planilha com preço" sheetId="1" r:id="rId1"/>
    <sheet name="Cronograma fisico financeiro" sheetId="2" r:id="rId2"/>
  </sheets>
  <definedNames>
    <definedName name="_xlnm.Print_Area" localSheetId="0">'Planilha com preço'!$B$1:$I$86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" l="1"/>
  <c r="B21" i="2"/>
  <c r="B20" i="2"/>
  <c r="B19" i="2"/>
  <c r="B18" i="2"/>
  <c r="B17" i="2"/>
  <c r="B16" i="2"/>
  <c r="B15" i="2"/>
  <c r="B14" i="2"/>
  <c r="B13" i="2"/>
  <c r="B12" i="2"/>
  <c r="I29" i="1"/>
  <c r="L12" i="2" l="1"/>
  <c r="I68" i="1"/>
  <c r="I64" i="1"/>
  <c r="I58" i="1"/>
  <c r="I51" i="1"/>
  <c r="I45" i="1"/>
  <c r="I40" i="1"/>
  <c r="I36" i="1"/>
  <c r="I22" i="1" l="1"/>
  <c r="I18" i="1"/>
  <c r="I14" i="1"/>
  <c r="I23" i="2" l="1"/>
  <c r="L23" i="2"/>
  <c r="H24" i="2"/>
  <c r="K23" i="2"/>
  <c r="J23" i="2"/>
  <c r="I24" i="2" l="1"/>
  <c r="J24" i="2" s="1"/>
  <c r="K24" i="2" s="1"/>
  <c r="L24" i="2" s="1"/>
</calcChain>
</file>

<file path=xl/sharedStrings.xml><?xml version="1.0" encoding="utf-8"?>
<sst xmlns="http://schemas.openxmlformats.org/spreadsheetml/2006/main" count="140" uniqueCount="108">
  <si>
    <t>DESCRIÇÃO</t>
  </si>
  <si>
    <t>UND</t>
  </si>
  <si>
    <t>QUANTIDADE</t>
  </si>
  <si>
    <t>PREÇO UNIT. S/ BDI</t>
  </si>
  <si>
    <t>PREÇO UNIT. C/ BDI</t>
  </si>
  <si>
    <t>PREÇO TOTAL</t>
  </si>
  <si>
    <t>ENDEREÇO:</t>
  </si>
  <si>
    <t>SUBTOTAL</t>
  </si>
  <si>
    <t>CÂMARA MUNICIPAL DE TRÊS CORAÇÕES</t>
  </si>
  <si>
    <t>AV. QUINTO CENTENÁRIO DO BRASIL, 1.010. SANTA TEREZA. CEP: 37.414-000</t>
  </si>
  <si>
    <t>verba</t>
  </si>
  <si>
    <t>3.1</t>
  </si>
  <si>
    <t>ADMINISTRAÇÃO DA EXECUÇÃO</t>
  </si>
  <si>
    <t>OBJETIVO:</t>
  </si>
  <si>
    <t>PLANILHA DE QUANTITATIVO E DESCRIÇÃO DE MATERIAIS E MÃO DE OBRA</t>
  </si>
  <si>
    <t>MOBILIZAÇÃO E DESMOBILIZAÇÃO</t>
  </si>
  <si>
    <t>PLANILHA DE QUANTITATIVO E PREÇOS</t>
  </si>
  <si>
    <t>INSTALAÇÕES INICIAIS DA OBRA</t>
  </si>
  <si>
    <t>MONTAGEM CANTEIRO E ORGANIZAÇÃO LOCAL DE TRABALHO E ESTOCAGEM MATERIAIS</t>
  </si>
  <si>
    <t>PROP.:</t>
  </si>
  <si>
    <t>SERVIÇO:</t>
  </si>
  <si>
    <t>NOTAS</t>
  </si>
  <si>
    <t>A medição será composta dos serviços efetivamente executados, seguindo-se as unidades apresentadas nesta planilha. Os quantitativos apresentados nesta planilha são referenciais, não existindo necessidade de medição do valor total e tão pouco sendo os mesmos limitadores para a quantidade a ser medida.</t>
  </si>
  <si>
    <t>Qualquer item omisso na planilha e que seja necessário para execução completa do serviço deverá ser considerada no preço referente ao item.</t>
  </si>
  <si>
    <t>É de responsabilidade das empresas, conferir todos os quantitativos e serviços antes da entrega da Proposta de Preço.</t>
  </si>
  <si>
    <t>Todos os itens deverão ser cotados de acordo com o projeto e a planilha, qualquer diferença, deverá ser esclarecida com o engenheiro responsável antes da entrega da proposta.</t>
  </si>
  <si>
    <t>Manter limpeza diária na obra, principalmente no momento de executar os furos em lajes e alvenarias de modo a não danificar a pintura existente.</t>
  </si>
  <si>
    <t>No caso de peças estruturais, tais como pilares, vigas e outros, antes de executar o furo, comunicar ao engenheiro responsável pela obra para tomar decisões em conjunto.</t>
  </si>
  <si>
    <t>Danificações em paredes, lajes ou outros é de responsabilidade da contratada.</t>
  </si>
  <si>
    <t>O corte no piso deverá ser executado com equipamento adequado, do tipo serra cliper.</t>
  </si>
  <si>
    <t>Por se tratar de reforma, é possível que ocorram interferências, que deverão ser tratadas pela empresa contratada sob a supervisão da CONTRATANTE sem ônus à contratante.</t>
  </si>
  <si>
    <t>TOTAL DOS SERVIÇOS</t>
  </si>
  <si>
    <t>REFORMAS E MODIFICAÇÕES INTERNAS NA CÂMARA MUNICIPAL DE TRÊS CORAÇÕES</t>
  </si>
  <si>
    <t>ADMINISTRAÇÃO GERAL DA OBRA INCLUINDO ACOMPANHAMENTO DA QUALIDADE E SEGURANÇA DAS ATIVIDADES</t>
  </si>
  <si>
    <t>und</t>
  </si>
  <si>
    <t>Mão de obra para remoção manual de divisória em vidro temperado, sem reaproveitamento, inclusive limpeza do encaixe, afastamento e empilhamento, inclusive transporte e retirada do material removido não reaproveitável</t>
  </si>
  <si>
    <t>READEQUAÇÃO DIVISÓRIA EM VIDRO RECEPÇÃO</t>
  </si>
  <si>
    <t>CRIAÇÃO DE 2 (DOIS) NOVOS GABINETES</t>
  </si>
  <si>
    <t>REMOÇÃO PORTA VIDRO ACESSO PLENÁRIO</t>
  </si>
  <si>
    <t>Mão de obra para remoção manual de vidro em esquadrias de porta com 1,80 x 2,10 m, sem reaproveitamento, inclusive limpeza do encaixe, afastamento e empilhamento, inclusive transporte e retirada do material removido não reaproveitável</t>
  </si>
  <si>
    <t>AUMENTO LARGURA PORTA ENTRE PLENÁRIO E SALA DE REUNIÕES</t>
  </si>
  <si>
    <t>Mão de obra para demolição manual de alvenaria de tijolo cerâmico para aumento largura porta de acesso entre Plenário e Sala de Reuniões de 0,90 m para 1,20 m. Afastamento e empilhamento, inclusive transporte e retirada do material demolido</t>
  </si>
  <si>
    <t>ABERTURA DE NOVA PORTA DE SAÍDA FINAL NA SALA DE REUNIÕES</t>
  </si>
  <si>
    <t>Mão de obra para demolição manual de alvenaria de tijolo cerâmico (peitoril janela existente) para abertura de nova porta de saída de emergência de 2,00 x 2,10 m na Sala de Reuniões. Afastamento e empilhamento, inclusive transporte e retirada do material demolido</t>
  </si>
  <si>
    <t>Mão de obra para remoção manual de vidro em esquadrias de janela com 2,30 x 1,20 m, sem reaproveitamento, inclusive limpeza do encaixe, afastamento e empilhamento, inclusive transporte e retirada do material removido não reaproveitável</t>
  </si>
  <si>
    <t>REMOÇÃO TOTAL CARPETE PLENÁRIO E INSTALAÇÃO DE PISO VINÍLICO</t>
  </si>
  <si>
    <t>Mão de obra de remoção manual das poltronas, com reaproveitamento, inclusive afastamento e empilhamento, exclusive transporte e retirada do material removido não reaproveitável</t>
  </si>
  <si>
    <t>Mão de obra de reinstalação das poltronas sobre piso vinílico já instalado</t>
  </si>
  <si>
    <t>PINTURA INTERNA</t>
  </si>
  <si>
    <t>LIMPEZA DA OBRA</t>
  </si>
  <si>
    <t>m²</t>
  </si>
  <si>
    <t>Mão de obra de remoção manual de vidro em esquadrias (portas em vidro da divisória), com reaproveitamento, inclusive limpeza do encaixe, afastamento e empilhamento, inclusive transporte e retirada do material removido não reaproveitável</t>
  </si>
  <si>
    <t>m³</t>
  </si>
  <si>
    <t xml:space="preserve">A parcela de pagamento final somente será realizada após a finalização total dos serviços e a limpeza final do canteiro. </t>
  </si>
  <si>
    <t>Tapume, andaime, tela fachadeiro, plataforma, tábua para plataforma, elevador de carga e outros itens que a empresa julgar necessário para a execução dos serviços, considerar na Planilha de Custos Indiretos.</t>
  </si>
  <si>
    <t>Mão de obra para demolição manual de alvenaria de tijolo cerâmico para abertura de nova porta de 80 x 210 cm a para atender o gabinete 10. Afastamento e empilhamento, inclusive transporte e retirada do material demolido</t>
  </si>
  <si>
    <t>Mão de obra de remoção e carga manual de carpete no plenário existente, sem reaproveitamento, inclusive limpeza, afastamento e empilhamento, inclusive transporte e retirada do material removido não reaproveitável</t>
  </si>
  <si>
    <t xml:space="preserve">MOBILIZAÇÃO E DESMOBILIZAÇÃO DE OBRA EM CENTRO URBANO OU REGIÃO LIMÍTROFE </t>
  </si>
  <si>
    <t>Fornecimento de material e mão de obra para instalação de divisória em vidro temperado transparente incolor, esp. 10mm, inclusive fixação e vedação com guarnição/gaxeta de borracha neoprene, fornecimento e instalação, inclusive caixilho/perfil</t>
  </si>
  <si>
    <t>Fornecimento de material e mão de obra para instalação de portas de abrir em madeira prancheta para pintura 80 x 210cm, com ferragens em ferro latonado incluindo marco, alizares, dobradiças e fechaduras</t>
  </si>
  <si>
    <t>Fornecimento de material e mão de obra instalação porta de abrir duas folhas com 2,00 x 2,20 m, em vidro temperado transparente incolor, esp. 10mm, inclusive fixação e vedação com guarnição/gaxeta de borracha neoprene, fornecimento e instalação, inclusive caixilho/perfil e dobradiças e puxador, incluindo acabamento do esquadro do novo vão</t>
  </si>
  <si>
    <t>Fornecimento de material e mão de obra instalação porta de abrir uma folha em vidro temperado com 120 x 210 cm , transparente incolor, esp. 10mm, inclusive fixação e vedação com guarnição/gaxeta de borracha neoprene, fornecimento e instalação, inclusive caixilho/perfil, dobradiças e puxador</t>
  </si>
  <si>
    <t>Fornecimento de material e mão de obra para execução de revestimento de gesso em parede, esp. 5mm, aplicação manual (sarrafeado) incluindo fornecimento de material</t>
  </si>
  <si>
    <t>Fornecimento de material e mão de obra para execução paredes em chapa de gesso acartonado (drywall), divisão entre áreas secas de uma mesma unidade, esp.: 115mm, inclusive montantes, guias e acessórios, exclusive isolante térmico</t>
  </si>
  <si>
    <t>Fornecimento de material e mão de obra para instalação de piso vinílico em toda a área do plenário inclusive preparação para assentamento, acessórios e rodapés</t>
  </si>
  <si>
    <t>Fornecimento de material e mão de obra de pintura esmalte em esquadrias de madeira (portas), duas (2) demãos, inclusive 1 (uma) demão de fundo nivelador, exclusive massa a óleo</t>
  </si>
  <si>
    <t>Fornecimento de material e mão de obra para lixamento manual/mecânico em parede e teto para remoção de tinta, inclusive limpeza e retirada de material não reaproveitável</t>
  </si>
  <si>
    <t>CRONOGRAMA FISICO FINANCEIRO</t>
  </si>
  <si>
    <t>ITEM</t>
  </si>
  <si>
    <t>VALOR</t>
  </si>
  <si>
    <t>PESO</t>
  </si>
  <si>
    <t xml:space="preserve">      SERVIÇOS A EXECUTAR EM %</t>
  </si>
  <si>
    <t xml:space="preserve">SERVIÇO:  </t>
  </si>
  <si>
    <t xml:space="preserve">MÊS 1 </t>
  </si>
  <si>
    <t>MÊS 2</t>
  </si>
  <si>
    <t>MÊS 3</t>
  </si>
  <si>
    <t>MÊS 4</t>
  </si>
  <si>
    <t>MÊS 5</t>
  </si>
  <si>
    <t>14.1</t>
  </si>
  <si>
    <t>10.2</t>
  </si>
  <si>
    <t>10.3</t>
  </si>
  <si>
    <t>10.1</t>
  </si>
  <si>
    <t>8.2</t>
  </si>
  <si>
    <t>8.1</t>
  </si>
  <si>
    <t>7.1</t>
  </si>
  <si>
    <t>6.2</t>
  </si>
  <si>
    <t>5.3</t>
  </si>
  <si>
    <t>5.1</t>
  </si>
  <si>
    <t>2.1</t>
  </si>
  <si>
    <t>1.1</t>
  </si>
  <si>
    <t>Fornecimento de material e mão de obra de pintura látex (PVA) em todas as paredes e tetos, 2 (duas) demãos, inclusive selador acrílico, incluindo preparação e arremates, tratamentos em fissuras existentes, limpeza e retirada de material não reaproveitável (OBS.: Cores serão descritas em visita técnica)</t>
  </si>
  <si>
    <t>Fornecimento de material e mão de obra para realização da limpeza final de obra, de modo que todo o entulho e materiais de construção excedentes sejam removidos pela contratada para fora da edificação e deposição em local adequado</t>
  </si>
  <si>
    <t>As empresas que não relizarem visita técnica no local da execução das obras não poderão, em hipótese alguma e em nenhum tempo, alegar desconhecimento em relação aos serviços e elaboração de sua proposta comercial em decorrência de sua ausência na referida visita.</t>
  </si>
  <si>
    <t>Todos os funcionários da contratada deverão trabalhar devidamente uniformizados e utilizando os EPIs necessários a atividade desenvolvida. Toda documentação referente ao funcionário, que for exigida pela CONTRATANTE, deverá ser entregue antes do funcionário iniciar suas atividades.</t>
  </si>
  <si>
    <t>Todos os serviços deverão ser executados conforme a norma aplicável.</t>
  </si>
  <si>
    <t>TOTAL (R$)</t>
  </si>
  <si>
    <t>TOTAL GERAL (R$)</t>
  </si>
  <si>
    <t>4.1</t>
  </si>
  <si>
    <t>4.2</t>
  </si>
  <si>
    <t>4.3</t>
  </si>
  <si>
    <t>5.2.</t>
  </si>
  <si>
    <t>5.4</t>
  </si>
  <si>
    <t>.</t>
  </si>
  <si>
    <t>6.</t>
  </si>
  <si>
    <t>6.1.</t>
  </si>
  <si>
    <t>7.</t>
  </si>
  <si>
    <t>7.2</t>
  </si>
  <si>
    <t>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</si>
</sst>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theme="0" tint="-4.9989318521683403E-2"/>
        <b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7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left"/>
    </xf>
    <xf numFmtId="0" fontId="2" fillId="2" borderId="2" xfId="0" applyFont="1" applyFill="1" applyBorder="1"/>
    <xf numFmtId="0" fontId="2" fillId="2" borderId="6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10" fontId="0" fillId="0" borderId="0" xfId="0" applyNumberFormat="1"/>
    <xf numFmtId="10" fontId="2" fillId="2" borderId="6" xfId="0" applyNumberFormat="1" applyFont="1" applyFill="1" applyBorder="1"/>
    <xf numFmtId="10" fontId="0" fillId="0" borderId="1" xfId="0" applyNumberFormat="1" applyBorder="1"/>
    <xf numFmtId="4" fontId="2" fillId="2" borderId="6" xfId="0" applyNumberFormat="1" applyFont="1" applyFill="1" applyBorder="1"/>
    <xf numFmtId="4" fontId="0" fillId="0" borderId="1" xfId="0" applyNumberFormat="1" applyBorder="1"/>
    <xf numFmtId="4" fontId="1" fillId="0" borderId="1" xfId="0" applyNumberFormat="1" applyFont="1" applyBorder="1"/>
    <xf numFmtId="10" fontId="1" fillId="0" borderId="1" xfId="0" applyNumberFormat="1" applyFont="1" applyBorder="1"/>
    <xf numFmtId="10" fontId="2" fillId="2" borderId="3" xfId="0" applyNumberFormat="1" applyFont="1" applyFill="1" applyBorder="1"/>
    <xf numFmtId="10" fontId="0" fillId="0" borderId="1" xfId="0" applyNumberFormat="1" applyBorder="1" applyAlignment="1">
      <alignment horizontal="center"/>
    </xf>
    <xf numFmtId="43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4" borderId="7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8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/>
    </xf>
    <xf numFmtId="4" fontId="6" fillId="4" borderId="9" xfId="0" applyNumberFormat="1" applyFont="1" applyFill="1" applyBorder="1" applyAlignment="1">
      <alignment horizontal="center" vertical="top"/>
    </xf>
    <xf numFmtId="4" fontId="6" fillId="4" borderId="10" xfId="0" applyNumberFormat="1" applyFont="1" applyFill="1" applyBorder="1" applyAlignment="1">
      <alignment horizontal="center" vertical="top"/>
    </xf>
    <xf numFmtId="10" fontId="6" fillId="4" borderId="8" xfId="0" applyNumberFormat="1" applyFont="1" applyFill="1" applyBorder="1" applyAlignment="1">
      <alignment horizontal="center" vertical="top"/>
    </xf>
    <xf numFmtId="10" fontId="6" fillId="4" borderId="5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0</xdr:row>
      <xdr:rowOff>66675</xdr:rowOff>
    </xdr:from>
    <xdr:to>
      <xdr:col>8</xdr:col>
      <xdr:colOff>657225</xdr:colOff>
      <xdr:row>8</xdr:row>
      <xdr:rowOff>133350</xdr:rowOff>
    </xdr:to>
    <xdr:pic>
      <xdr:nvPicPr>
        <xdr:cNvPr id="2" name="Imagem 1" descr="logo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1" r="12230" b="31516"/>
        <a:stretch>
          <a:fillRect/>
        </a:stretch>
      </xdr:blipFill>
      <xdr:spPr bwMode="auto">
        <a:xfrm>
          <a:off x="8620125" y="66675"/>
          <a:ext cx="13049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657225</xdr:colOff>
      <xdr:row>8</xdr:row>
      <xdr:rowOff>19050</xdr:rowOff>
    </xdr:to>
    <xdr:pic>
      <xdr:nvPicPr>
        <xdr:cNvPr id="4" name="Imagem 3" descr="logo1">
          <a:extLst>
            <a:ext uri="{FF2B5EF4-FFF2-40B4-BE49-F238E27FC236}">
              <a16:creationId xmlns="" xmlns:a16="http://schemas.microsoft.com/office/drawing/2014/main" id="{E4995196-2021-499C-9939-2AA54065E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1" r="12230" b="31516"/>
        <a:stretch>
          <a:fillRect/>
        </a:stretch>
      </xdr:blipFill>
      <xdr:spPr bwMode="auto">
        <a:xfrm>
          <a:off x="0" y="0"/>
          <a:ext cx="126682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08"/>
  <sheetViews>
    <sheetView zoomScaleNormal="100" workbookViewId="0">
      <pane xSplit="1" ySplit="10" topLeftCell="B27" activePane="bottomRight" state="frozen"/>
      <selection pane="topRight" activeCell="B1" sqref="B1"/>
      <selection pane="bottomLeft" activeCell="A9" sqref="A9"/>
      <selection pane="bottomRight" activeCell="I70" sqref="I70"/>
    </sheetView>
  </sheetViews>
  <sheetFormatPr defaultRowHeight="15" x14ac:dyDescent="0.25"/>
  <cols>
    <col min="2" max="2" width="8.5703125" customWidth="1"/>
    <col min="3" max="3" width="11" bestFit="1" customWidth="1"/>
    <col min="4" max="4" width="61.85546875" customWidth="1"/>
    <col min="6" max="6" width="12.85546875" bestFit="1" customWidth="1"/>
    <col min="7" max="8" width="12.7109375" customWidth="1"/>
    <col min="9" max="9" width="12.85546875" bestFit="1" customWidth="1"/>
  </cols>
  <sheetData>
    <row r="2" spans="2:9" ht="26.25" x14ac:dyDescent="0.4">
      <c r="B2" s="43" t="s">
        <v>16</v>
      </c>
      <c r="C2" s="43"/>
      <c r="D2" s="43"/>
      <c r="E2" s="43"/>
      <c r="F2" s="43"/>
      <c r="G2" s="43"/>
    </row>
    <row r="4" spans="2:9" x14ac:dyDescent="0.25">
      <c r="C4" s="11" t="s">
        <v>20</v>
      </c>
      <c r="D4" s="44" t="s">
        <v>32</v>
      </c>
      <c r="E4" s="44"/>
      <c r="F4" s="44"/>
      <c r="G4" s="44"/>
      <c r="I4" s="1"/>
    </row>
    <row r="5" spans="2:9" x14ac:dyDescent="0.25">
      <c r="C5" s="11" t="s">
        <v>19</v>
      </c>
      <c r="D5" s="44" t="s">
        <v>8</v>
      </c>
      <c r="E5" s="44"/>
      <c r="F5" s="44"/>
      <c r="G5" s="44"/>
      <c r="I5" s="10"/>
    </row>
    <row r="6" spans="2:9" x14ac:dyDescent="0.25">
      <c r="C6" s="11" t="s">
        <v>6</v>
      </c>
      <c r="D6" s="44" t="s">
        <v>9</v>
      </c>
      <c r="E6" s="44"/>
      <c r="F6" s="44"/>
      <c r="G6" s="44"/>
    </row>
    <row r="8" spans="2:9" x14ac:dyDescent="0.25">
      <c r="C8" s="11" t="s">
        <v>13</v>
      </c>
      <c r="D8" s="44" t="s">
        <v>14</v>
      </c>
      <c r="E8" s="44"/>
      <c r="F8" s="44"/>
      <c r="G8" s="44"/>
    </row>
    <row r="10" spans="2:9" ht="30" customHeight="1" x14ac:dyDescent="0.25">
      <c r="B10" s="5" t="s">
        <v>68</v>
      </c>
      <c r="C10" s="45" t="s">
        <v>0</v>
      </c>
      <c r="D10" s="45"/>
      <c r="E10" s="5" t="s">
        <v>1</v>
      </c>
      <c r="F10" s="5" t="s">
        <v>2</v>
      </c>
      <c r="G10" s="6" t="s">
        <v>3</v>
      </c>
      <c r="H10" s="6" t="s">
        <v>4</v>
      </c>
      <c r="I10" s="5" t="s">
        <v>5</v>
      </c>
    </row>
    <row r="11" spans="2:9" ht="15" customHeight="1" x14ac:dyDescent="0.25">
      <c r="B11" s="2"/>
      <c r="C11" s="2"/>
      <c r="D11" s="2"/>
      <c r="E11" s="2"/>
      <c r="F11" s="2"/>
      <c r="G11" s="3"/>
      <c r="H11" s="3"/>
      <c r="I11" s="2"/>
    </row>
    <row r="12" spans="2:9" ht="15" customHeight="1" x14ac:dyDescent="0.25">
      <c r="B12" s="5">
        <v>1</v>
      </c>
      <c r="C12" s="37" t="s">
        <v>12</v>
      </c>
      <c r="D12" s="37"/>
      <c r="E12" s="37"/>
      <c r="F12" s="37"/>
      <c r="G12" s="37"/>
      <c r="H12" s="37"/>
      <c r="I12" s="37"/>
    </row>
    <row r="13" spans="2:9" ht="30" customHeight="1" x14ac:dyDescent="0.25">
      <c r="B13" s="4" t="s">
        <v>89</v>
      </c>
      <c r="C13" s="33" t="s">
        <v>33</v>
      </c>
      <c r="D13" s="33"/>
      <c r="E13" s="4" t="s">
        <v>10</v>
      </c>
      <c r="F13" s="15">
        <v>1</v>
      </c>
      <c r="G13" s="15"/>
      <c r="H13" s="15"/>
      <c r="I13" s="8"/>
    </row>
    <row r="14" spans="2:9" ht="15" customHeight="1" x14ac:dyDescent="0.25">
      <c r="B14" s="36" t="s">
        <v>7</v>
      </c>
      <c r="C14" s="36"/>
      <c r="D14" s="36"/>
      <c r="E14" s="36"/>
      <c r="F14" s="36"/>
      <c r="G14" s="36"/>
      <c r="H14" s="36"/>
      <c r="I14" s="9">
        <f>I13</f>
        <v>0</v>
      </c>
    </row>
    <row r="15" spans="2:9" ht="15" customHeight="1" x14ac:dyDescent="0.25">
      <c r="B15" s="2"/>
      <c r="C15" s="2"/>
      <c r="D15" s="2"/>
      <c r="E15" s="2"/>
      <c r="F15" s="2"/>
      <c r="G15" s="3"/>
      <c r="H15" s="3"/>
      <c r="I15" s="2"/>
    </row>
    <row r="16" spans="2:9" ht="15" customHeight="1" x14ac:dyDescent="0.25">
      <c r="B16" s="5">
        <v>2</v>
      </c>
      <c r="C16" s="37" t="s">
        <v>15</v>
      </c>
      <c r="D16" s="37"/>
      <c r="E16" s="37"/>
      <c r="F16" s="37"/>
      <c r="G16" s="37"/>
      <c r="H16" s="37"/>
      <c r="I16" s="37"/>
    </row>
    <row r="17" spans="2:9" ht="30" customHeight="1" x14ac:dyDescent="0.25">
      <c r="B17" s="4" t="s">
        <v>88</v>
      </c>
      <c r="C17" s="33" t="s">
        <v>57</v>
      </c>
      <c r="D17" s="33"/>
      <c r="E17" s="4" t="s">
        <v>10</v>
      </c>
      <c r="F17" s="15">
        <v>1</v>
      </c>
      <c r="G17" s="15"/>
      <c r="H17" s="15"/>
      <c r="I17" s="8"/>
    </row>
    <row r="18" spans="2:9" ht="15" customHeight="1" x14ac:dyDescent="0.25">
      <c r="B18" s="36" t="s">
        <v>7</v>
      </c>
      <c r="C18" s="36"/>
      <c r="D18" s="36"/>
      <c r="E18" s="36"/>
      <c r="F18" s="36"/>
      <c r="G18" s="36"/>
      <c r="H18" s="36"/>
      <c r="I18" s="9">
        <f>I17</f>
        <v>0</v>
      </c>
    </row>
    <row r="19" spans="2:9" ht="15" customHeight="1" x14ac:dyDescent="0.25">
      <c r="B19" s="2"/>
      <c r="C19" s="2"/>
      <c r="D19" s="2"/>
      <c r="E19" s="2"/>
      <c r="F19" s="2"/>
      <c r="G19" s="3"/>
      <c r="H19" s="3"/>
      <c r="I19" s="2"/>
    </row>
    <row r="20" spans="2:9" ht="15" customHeight="1" x14ac:dyDescent="0.25">
      <c r="B20" s="5">
        <v>3</v>
      </c>
      <c r="C20" s="37" t="s">
        <v>17</v>
      </c>
      <c r="D20" s="37"/>
      <c r="E20" s="37"/>
      <c r="F20" s="37"/>
      <c r="G20" s="37"/>
      <c r="H20" s="37"/>
      <c r="I20" s="37"/>
    </row>
    <row r="21" spans="2:9" ht="30" customHeight="1" x14ac:dyDescent="0.25">
      <c r="B21" s="4" t="s">
        <v>11</v>
      </c>
      <c r="C21" s="33" t="s">
        <v>18</v>
      </c>
      <c r="D21" s="33"/>
      <c r="E21" s="4" t="s">
        <v>10</v>
      </c>
      <c r="F21" s="15">
        <v>1</v>
      </c>
      <c r="G21" s="15"/>
      <c r="H21" s="15"/>
      <c r="I21" s="8"/>
    </row>
    <row r="22" spans="2:9" ht="15" customHeight="1" x14ac:dyDescent="0.25">
      <c r="B22" s="36" t="s">
        <v>7</v>
      </c>
      <c r="C22" s="36"/>
      <c r="D22" s="36"/>
      <c r="E22" s="36"/>
      <c r="F22" s="36"/>
      <c r="G22" s="36"/>
      <c r="H22" s="36"/>
      <c r="I22" s="9">
        <f>I21</f>
        <v>0</v>
      </c>
    </row>
    <row r="23" spans="2:9" ht="15" customHeight="1" x14ac:dyDescent="0.25">
      <c r="B23" s="2"/>
      <c r="C23" s="2"/>
      <c r="D23" s="2"/>
      <c r="E23" s="2"/>
      <c r="F23" s="2"/>
      <c r="G23" s="3"/>
      <c r="H23" s="3"/>
      <c r="I23" s="2"/>
    </row>
    <row r="24" spans="2:9" ht="15" customHeight="1" x14ac:dyDescent="0.25">
      <c r="B24" s="2"/>
      <c r="C24" s="2"/>
      <c r="D24" s="2"/>
      <c r="E24" s="2"/>
      <c r="F24" s="2"/>
      <c r="G24" s="3"/>
      <c r="H24" s="3"/>
      <c r="I24" s="2"/>
    </row>
    <row r="25" spans="2:9" ht="15" customHeight="1" x14ac:dyDescent="0.25">
      <c r="B25" s="5">
        <v>4</v>
      </c>
      <c r="C25" s="37" t="s">
        <v>36</v>
      </c>
      <c r="D25" s="37"/>
      <c r="E25" s="37"/>
      <c r="F25" s="37"/>
      <c r="G25" s="37"/>
      <c r="H25" s="37"/>
      <c r="I25" s="37"/>
    </row>
    <row r="26" spans="2:9" ht="45" customHeight="1" x14ac:dyDescent="0.25">
      <c r="B26" s="4" t="s">
        <v>97</v>
      </c>
      <c r="C26" s="33" t="s">
        <v>35</v>
      </c>
      <c r="D26" s="33"/>
      <c r="E26" s="4" t="s">
        <v>50</v>
      </c>
      <c r="F26" s="15">
        <v>10</v>
      </c>
      <c r="G26" s="15"/>
      <c r="H26" s="15"/>
      <c r="I26" s="8"/>
    </row>
    <row r="27" spans="2:9" ht="60" customHeight="1" x14ac:dyDescent="0.25">
      <c r="B27" s="4" t="s">
        <v>98</v>
      </c>
      <c r="C27" s="33" t="s">
        <v>51</v>
      </c>
      <c r="D27" s="33"/>
      <c r="E27" s="4" t="s">
        <v>50</v>
      </c>
      <c r="F27" s="15">
        <v>4</v>
      </c>
      <c r="G27" s="15"/>
      <c r="H27" s="15"/>
      <c r="I27" s="8"/>
    </row>
    <row r="28" spans="2:9" ht="60" customHeight="1" x14ac:dyDescent="0.25">
      <c r="B28" s="4" t="s">
        <v>99</v>
      </c>
      <c r="C28" s="34" t="s">
        <v>58</v>
      </c>
      <c r="D28" s="35"/>
      <c r="E28" s="4" t="s">
        <v>50</v>
      </c>
      <c r="F28" s="15">
        <v>10</v>
      </c>
      <c r="G28" s="15"/>
      <c r="H28" s="15"/>
      <c r="I28" s="8"/>
    </row>
    <row r="29" spans="2:9" ht="15" customHeight="1" x14ac:dyDescent="0.25">
      <c r="B29" s="36" t="s">
        <v>7</v>
      </c>
      <c r="C29" s="36"/>
      <c r="D29" s="36"/>
      <c r="E29" s="36"/>
      <c r="F29" s="36"/>
      <c r="G29" s="36"/>
      <c r="H29" s="36"/>
      <c r="I29" s="9">
        <f>SUM(I26:I28)</f>
        <v>0</v>
      </c>
    </row>
    <row r="30" spans="2:9" ht="15" customHeight="1" x14ac:dyDescent="0.25">
      <c r="B30" s="2"/>
      <c r="C30" s="2"/>
      <c r="D30" s="2"/>
      <c r="E30" s="2"/>
      <c r="F30" s="2"/>
      <c r="G30" s="3"/>
      <c r="H30" s="3"/>
      <c r="I30" s="2"/>
    </row>
    <row r="31" spans="2:9" ht="15" customHeight="1" x14ac:dyDescent="0.25">
      <c r="B31" s="5">
        <v>5</v>
      </c>
      <c r="C31" s="37" t="s">
        <v>37</v>
      </c>
      <c r="D31" s="37"/>
      <c r="E31" s="37"/>
      <c r="F31" s="37"/>
      <c r="G31" s="37"/>
      <c r="H31" s="37"/>
      <c r="I31" s="37"/>
    </row>
    <row r="32" spans="2:9" ht="45" customHeight="1" x14ac:dyDescent="0.25">
      <c r="B32" s="4" t="s">
        <v>87</v>
      </c>
      <c r="C32" s="33" t="s">
        <v>55</v>
      </c>
      <c r="D32" s="33"/>
      <c r="E32" s="4" t="s">
        <v>52</v>
      </c>
      <c r="F32" s="15">
        <v>0.3</v>
      </c>
      <c r="G32" s="15"/>
      <c r="H32" s="15"/>
      <c r="I32" s="8"/>
    </row>
    <row r="33" spans="2:9" ht="45" customHeight="1" x14ac:dyDescent="0.25">
      <c r="B33" s="4" t="s">
        <v>100</v>
      </c>
      <c r="C33" s="34" t="s">
        <v>59</v>
      </c>
      <c r="D33" s="35"/>
      <c r="E33" s="4" t="s">
        <v>34</v>
      </c>
      <c r="F33" s="15">
        <v>3</v>
      </c>
      <c r="G33" s="15"/>
      <c r="H33" s="15"/>
      <c r="I33" s="8"/>
    </row>
    <row r="34" spans="2:9" ht="45" customHeight="1" x14ac:dyDescent="0.25">
      <c r="B34" s="4" t="s">
        <v>86</v>
      </c>
      <c r="C34" s="34" t="s">
        <v>63</v>
      </c>
      <c r="D34" s="35"/>
      <c r="E34" s="4" t="s">
        <v>50</v>
      </c>
      <c r="F34" s="15">
        <v>33.5</v>
      </c>
      <c r="G34" s="15"/>
      <c r="H34" s="15"/>
      <c r="I34" s="8"/>
    </row>
    <row r="35" spans="2:9" ht="45" customHeight="1" x14ac:dyDescent="0.25">
      <c r="B35" s="4" t="s">
        <v>101</v>
      </c>
      <c r="C35" s="34" t="s">
        <v>62</v>
      </c>
      <c r="D35" s="35"/>
      <c r="E35" s="4" t="s">
        <v>50</v>
      </c>
      <c r="F35" s="15">
        <v>33.5</v>
      </c>
      <c r="G35" s="15"/>
      <c r="H35" s="15"/>
      <c r="I35" s="8"/>
    </row>
    <row r="36" spans="2:9" ht="15" customHeight="1" x14ac:dyDescent="0.25">
      <c r="B36" s="36" t="s">
        <v>7</v>
      </c>
      <c r="C36" s="36"/>
      <c r="D36" s="36"/>
      <c r="E36" s="36"/>
      <c r="F36" s="36"/>
      <c r="G36" s="36"/>
      <c r="H36" s="36"/>
      <c r="I36" s="9">
        <f>SUM(I32:I35)</f>
        <v>0</v>
      </c>
    </row>
    <row r="37" spans="2:9" ht="15" customHeight="1" x14ac:dyDescent="0.25">
      <c r="B37" s="2" t="s">
        <v>102</v>
      </c>
      <c r="C37" s="2"/>
      <c r="D37" s="2"/>
      <c r="E37" s="2"/>
      <c r="F37" s="2"/>
      <c r="G37" s="3"/>
      <c r="H37" s="3"/>
      <c r="I37" s="2"/>
    </row>
    <row r="38" spans="2:9" ht="15" customHeight="1" x14ac:dyDescent="0.25">
      <c r="B38" s="5" t="s">
        <v>103</v>
      </c>
      <c r="C38" s="37" t="s">
        <v>38</v>
      </c>
      <c r="D38" s="37"/>
      <c r="E38" s="37"/>
      <c r="F38" s="37"/>
      <c r="G38" s="37"/>
      <c r="H38" s="37"/>
      <c r="I38" s="37"/>
    </row>
    <row r="39" spans="2:9" ht="60" customHeight="1" x14ac:dyDescent="0.25">
      <c r="B39" s="4" t="s">
        <v>104</v>
      </c>
      <c r="C39" s="33" t="s">
        <v>39</v>
      </c>
      <c r="D39" s="33"/>
      <c r="E39" s="4" t="s">
        <v>50</v>
      </c>
      <c r="F39" s="15">
        <v>4</v>
      </c>
      <c r="G39" s="15"/>
      <c r="H39" s="15"/>
      <c r="I39" s="8"/>
    </row>
    <row r="40" spans="2:9" ht="15" customHeight="1" x14ac:dyDescent="0.25">
      <c r="B40" s="36" t="s">
        <v>85</v>
      </c>
      <c r="C40" s="36"/>
      <c r="D40" s="36"/>
      <c r="E40" s="36"/>
      <c r="F40" s="36"/>
      <c r="G40" s="36"/>
      <c r="H40" s="36"/>
      <c r="I40" s="9">
        <f>SUM(I39:I39)</f>
        <v>0</v>
      </c>
    </row>
    <row r="41" spans="2:9" ht="15" customHeight="1" x14ac:dyDescent="0.25">
      <c r="B41" s="2"/>
      <c r="C41" s="2"/>
      <c r="D41" s="2"/>
      <c r="E41" s="2"/>
      <c r="F41" s="2"/>
      <c r="G41" s="3"/>
      <c r="H41" s="3"/>
      <c r="I41" s="2"/>
    </row>
    <row r="42" spans="2:9" ht="15" customHeight="1" x14ac:dyDescent="0.25">
      <c r="B42" s="5" t="s">
        <v>105</v>
      </c>
      <c r="C42" s="37" t="s">
        <v>40</v>
      </c>
      <c r="D42" s="37"/>
      <c r="E42" s="37"/>
      <c r="F42" s="37"/>
      <c r="G42" s="37"/>
      <c r="H42" s="37"/>
      <c r="I42" s="37"/>
    </row>
    <row r="43" spans="2:9" ht="60" customHeight="1" x14ac:dyDescent="0.25">
      <c r="B43" s="4" t="s">
        <v>84</v>
      </c>
      <c r="C43" s="33" t="s">
        <v>41</v>
      </c>
      <c r="D43" s="33"/>
      <c r="E43" s="4" t="s">
        <v>52</v>
      </c>
      <c r="F43" s="15">
        <v>0.2</v>
      </c>
      <c r="G43" s="15"/>
      <c r="H43" s="15"/>
      <c r="I43" s="8"/>
    </row>
    <row r="44" spans="2:9" ht="60" customHeight="1" x14ac:dyDescent="0.25">
      <c r="B44" s="4" t="s">
        <v>106</v>
      </c>
      <c r="C44" s="34" t="s">
        <v>61</v>
      </c>
      <c r="D44" s="35"/>
      <c r="E44" s="4" t="s">
        <v>50</v>
      </c>
      <c r="F44" s="15">
        <v>2.5</v>
      </c>
      <c r="G44" s="15"/>
      <c r="H44" s="15"/>
      <c r="I44" s="8"/>
    </row>
    <row r="45" spans="2:9" ht="15" customHeight="1" x14ac:dyDescent="0.25">
      <c r="B45" s="36" t="s">
        <v>7</v>
      </c>
      <c r="C45" s="36"/>
      <c r="D45" s="36"/>
      <c r="E45" s="36"/>
      <c r="F45" s="36"/>
      <c r="G45" s="36"/>
      <c r="H45" s="36"/>
      <c r="I45" s="9">
        <f>SUM(I43:I44)</f>
        <v>0</v>
      </c>
    </row>
    <row r="46" spans="2:9" ht="15" customHeight="1" x14ac:dyDescent="0.25">
      <c r="B46" s="2"/>
      <c r="C46" s="2"/>
      <c r="D46" s="2"/>
      <c r="E46" s="2"/>
      <c r="F46" s="2"/>
      <c r="G46" s="3"/>
      <c r="H46" s="3"/>
      <c r="I46" s="2"/>
    </row>
    <row r="47" spans="2:9" ht="15" customHeight="1" x14ac:dyDescent="0.25">
      <c r="B47" s="5">
        <v>8</v>
      </c>
      <c r="C47" s="37" t="s">
        <v>42</v>
      </c>
      <c r="D47" s="37"/>
      <c r="E47" s="37"/>
      <c r="F47" s="37"/>
      <c r="G47" s="37"/>
      <c r="H47" s="37"/>
      <c r="I47" s="37"/>
    </row>
    <row r="48" spans="2:9" ht="60" customHeight="1" x14ac:dyDescent="0.25">
      <c r="B48" s="4" t="s">
        <v>83</v>
      </c>
      <c r="C48" s="38" t="s">
        <v>43</v>
      </c>
      <c r="D48" s="38"/>
      <c r="E48" s="4" t="s">
        <v>52</v>
      </c>
      <c r="F48" s="15">
        <v>0.7</v>
      </c>
      <c r="G48" s="15"/>
      <c r="H48" s="15"/>
      <c r="I48" s="8"/>
    </row>
    <row r="49" spans="2:10" ht="60" customHeight="1" x14ac:dyDescent="0.25">
      <c r="B49" s="4" t="s">
        <v>82</v>
      </c>
      <c r="C49" s="39" t="s">
        <v>44</v>
      </c>
      <c r="D49" s="40"/>
      <c r="E49" s="4" t="s">
        <v>50</v>
      </c>
      <c r="F49" s="15">
        <v>2.8</v>
      </c>
      <c r="G49" s="15"/>
      <c r="H49" s="15"/>
      <c r="I49" s="8"/>
    </row>
    <row r="50" spans="2:10" ht="75" customHeight="1" x14ac:dyDescent="0.25">
      <c r="B50" s="4" t="s">
        <v>107</v>
      </c>
      <c r="C50" s="39" t="s">
        <v>60</v>
      </c>
      <c r="D50" s="40"/>
      <c r="E50" s="4" t="s">
        <v>50</v>
      </c>
      <c r="F50" s="15">
        <v>4.5</v>
      </c>
      <c r="G50" s="15"/>
      <c r="H50" s="15"/>
      <c r="I50" s="8"/>
    </row>
    <row r="51" spans="2:10" ht="15" customHeight="1" x14ac:dyDescent="0.25">
      <c r="B51" s="36" t="s">
        <v>7</v>
      </c>
      <c r="C51" s="36"/>
      <c r="D51" s="36"/>
      <c r="E51" s="36"/>
      <c r="F51" s="36"/>
      <c r="G51" s="36"/>
      <c r="H51" s="36"/>
      <c r="I51" s="9">
        <f>SUM(I48:I50)</f>
        <v>0</v>
      </c>
    </row>
    <row r="52" spans="2:10" ht="15" customHeight="1" x14ac:dyDescent="0.25">
      <c r="B52" s="2"/>
      <c r="C52" s="2"/>
      <c r="D52" s="2"/>
      <c r="E52" s="2"/>
      <c r="F52" s="2"/>
      <c r="G52" s="3"/>
      <c r="H52" s="3"/>
      <c r="I52" s="2"/>
    </row>
    <row r="53" spans="2:10" ht="15" customHeight="1" x14ac:dyDescent="0.25">
      <c r="B53" s="5">
        <v>9</v>
      </c>
      <c r="C53" s="37" t="s">
        <v>45</v>
      </c>
      <c r="D53" s="37"/>
      <c r="E53" s="37"/>
      <c r="F53" s="37"/>
      <c r="G53" s="37"/>
      <c r="H53" s="37"/>
      <c r="I53" s="37"/>
    </row>
    <row r="54" spans="2:10" ht="45" customHeight="1" x14ac:dyDescent="0.25">
      <c r="B54" s="4">
        <v>9.1</v>
      </c>
      <c r="C54" s="33" t="s">
        <v>46</v>
      </c>
      <c r="D54" s="33"/>
      <c r="E54" s="4" t="s">
        <v>10</v>
      </c>
      <c r="F54" s="15">
        <v>1</v>
      </c>
      <c r="G54" s="15"/>
      <c r="H54" s="15"/>
      <c r="I54" s="8"/>
      <c r="J54" s="16"/>
    </row>
    <row r="55" spans="2:10" ht="60" customHeight="1" x14ac:dyDescent="0.25">
      <c r="B55" s="4">
        <v>9.1999999999999993</v>
      </c>
      <c r="C55" s="34" t="s">
        <v>56</v>
      </c>
      <c r="D55" s="35"/>
      <c r="E55" s="4" t="s">
        <v>50</v>
      </c>
      <c r="F55" s="15">
        <v>314.16000000000003</v>
      </c>
      <c r="G55" s="15"/>
      <c r="H55" s="15"/>
      <c r="I55" s="8"/>
      <c r="J55" s="16"/>
    </row>
    <row r="56" spans="2:10" ht="30" customHeight="1" x14ac:dyDescent="0.25">
      <c r="B56" s="4">
        <v>9.3000000000000007</v>
      </c>
      <c r="C56" s="34" t="s">
        <v>64</v>
      </c>
      <c r="D56" s="35"/>
      <c r="E56" s="4" t="s">
        <v>50</v>
      </c>
      <c r="F56" s="15">
        <v>314.16000000000003</v>
      </c>
      <c r="G56" s="15"/>
      <c r="H56" s="15"/>
      <c r="I56" s="8"/>
    </row>
    <row r="57" spans="2:10" ht="30" customHeight="1" x14ac:dyDescent="0.25">
      <c r="B57" s="4">
        <v>9.4</v>
      </c>
      <c r="C57" s="34" t="s">
        <v>47</v>
      </c>
      <c r="D57" s="35"/>
      <c r="E57" s="4" t="s">
        <v>10</v>
      </c>
      <c r="F57" s="15">
        <v>1</v>
      </c>
      <c r="G57" s="15"/>
      <c r="H57" s="15"/>
      <c r="I57" s="8"/>
      <c r="J57" s="16"/>
    </row>
    <row r="58" spans="2:10" ht="15" customHeight="1" x14ac:dyDescent="0.25">
      <c r="B58" s="36" t="s">
        <v>7</v>
      </c>
      <c r="C58" s="36"/>
      <c r="D58" s="36"/>
      <c r="E58" s="36"/>
      <c r="F58" s="36"/>
      <c r="G58" s="36"/>
      <c r="H58" s="36"/>
      <c r="I58" s="9">
        <f>SUM(I54:I57)</f>
        <v>0</v>
      </c>
    </row>
    <row r="59" spans="2:10" ht="15" customHeight="1" x14ac:dyDescent="0.25">
      <c r="B59" s="2"/>
      <c r="C59" s="2"/>
      <c r="D59" s="2"/>
      <c r="E59" s="2"/>
      <c r="F59" s="2"/>
      <c r="G59" s="3"/>
      <c r="H59" s="3"/>
      <c r="I59" s="2"/>
    </row>
    <row r="60" spans="2:10" ht="15" customHeight="1" x14ac:dyDescent="0.25">
      <c r="B60" s="5">
        <v>10</v>
      </c>
      <c r="C60" s="37" t="s">
        <v>48</v>
      </c>
      <c r="D60" s="37"/>
      <c r="E60" s="37"/>
      <c r="F60" s="37"/>
      <c r="G60" s="37"/>
      <c r="H60" s="37"/>
      <c r="I60" s="37"/>
    </row>
    <row r="61" spans="2:10" ht="45" customHeight="1" x14ac:dyDescent="0.25">
      <c r="B61" s="4" t="s">
        <v>81</v>
      </c>
      <c r="C61" s="34" t="s">
        <v>66</v>
      </c>
      <c r="D61" s="35"/>
      <c r="E61" s="4" t="s">
        <v>50</v>
      </c>
      <c r="F61" s="15">
        <v>3200</v>
      </c>
      <c r="G61" s="15"/>
      <c r="H61" s="15"/>
      <c r="I61" s="8"/>
    </row>
    <row r="62" spans="2:10" ht="75" customHeight="1" x14ac:dyDescent="0.25">
      <c r="B62" s="4" t="s">
        <v>79</v>
      </c>
      <c r="C62" s="33" t="s">
        <v>90</v>
      </c>
      <c r="D62" s="33"/>
      <c r="E62" s="4" t="s">
        <v>50</v>
      </c>
      <c r="F62" s="15">
        <v>3200</v>
      </c>
      <c r="G62" s="15"/>
      <c r="H62" s="15"/>
      <c r="I62" s="8"/>
    </row>
    <row r="63" spans="2:10" ht="45" customHeight="1" x14ac:dyDescent="0.25">
      <c r="B63" s="4" t="s">
        <v>80</v>
      </c>
      <c r="C63" s="34" t="s">
        <v>65</v>
      </c>
      <c r="D63" s="35"/>
      <c r="E63" s="4" t="s">
        <v>50</v>
      </c>
      <c r="F63" s="15">
        <v>35.5</v>
      </c>
      <c r="G63" s="15"/>
      <c r="H63" s="15"/>
      <c r="I63" s="8"/>
    </row>
    <row r="64" spans="2:10" ht="15" customHeight="1" x14ac:dyDescent="0.25">
      <c r="B64" s="36" t="s">
        <v>7</v>
      </c>
      <c r="C64" s="36"/>
      <c r="D64" s="36"/>
      <c r="E64" s="36"/>
      <c r="F64" s="36"/>
      <c r="G64" s="36"/>
      <c r="H64" s="36"/>
      <c r="I64" s="9">
        <f>SUM(I61:I63)</f>
        <v>0</v>
      </c>
    </row>
    <row r="65" spans="2:10" ht="15" customHeight="1" x14ac:dyDescent="0.25">
      <c r="B65" s="2"/>
      <c r="C65" s="2"/>
      <c r="D65" s="2"/>
      <c r="E65" s="2"/>
      <c r="F65" s="2"/>
      <c r="G65" s="3"/>
      <c r="H65" s="3"/>
      <c r="I65" s="2"/>
    </row>
    <row r="66" spans="2:10" ht="15" customHeight="1" x14ac:dyDescent="0.25">
      <c r="B66" s="5">
        <v>14</v>
      </c>
      <c r="C66" s="37" t="s">
        <v>49</v>
      </c>
      <c r="D66" s="37"/>
      <c r="E66" s="37"/>
      <c r="F66" s="37"/>
      <c r="G66" s="37"/>
      <c r="H66" s="37"/>
      <c r="I66" s="37"/>
    </row>
    <row r="67" spans="2:10" ht="45" customHeight="1" x14ac:dyDescent="0.25">
      <c r="B67" s="4" t="s">
        <v>78</v>
      </c>
      <c r="C67" s="33" t="s">
        <v>91</v>
      </c>
      <c r="D67" s="33"/>
      <c r="E67" s="4" t="s">
        <v>10</v>
      </c>
      <c r="F67" s="4">
        <v>1</v>
      </c>
      <c r="G67" s="15"/>
      <c r="H67" s="15"/>
      <c r="I67" s="8"/>
    </row>
    <row r="68" spans="2:10" ht="15" customHeight="1" x14ac:dyDescent="0.25">
      <c r="B68" s="36" t="s">
        <v>7</v>
      </c>
      <c r="C68" s="36"/>
      <c r="D68" s="36"/>
      <c r="E68" s="36"/>
      <c r="F68" s="36"/>
      <c r="G68" s="36"/>
      <c r="H68" s="36"/>
      <c r="I68" s="9">
        <f>SUM(I67:I67)</f>
        <v>0</v>
      </c>
    </row>
    <row r="69" spans="2:10" ht="15" customHeight="1" x14ac:dyDescent="0.25">
      <c r="B69" s="2"/>
      <c r="C69" s="2"/>
      <c r="D69" s="2"/>
      <c r="E69" s="2"/>
      <c r="F69" s="2"/>
      <c r="G69" s="3"/>
      <c r="H69" s="3"/>
      <c r="I69" s="2"/>
    </row>
    <row r="70" spans="2:10" ht="15" customHeight="1" x14ac:dyDescent="0.25">
      <c r="B70" s="36" t="s">
        <v>31</v>
      </c>
      <c r="C70" s="36"/>
      <c r="D70" s="36"/>
      <c r="E70" s="36"/>
      <c r="F70" s="36"/>
      <c r="G70" s="36"/>
      <c r="H70" s="36"/>
      <c r="I70" s="14"/>
      <c r="J70" s="12"/>
    </row>
    <row r="71" spans="2:10" ht="15" customHeight="1" x14ac:dyDescent="0.25"/>
    <row r="72" spans="2:10" ht="15" customHeight="1" x14ac:dyDescent="0.25">
      <c r="B72" s="42" t="s">
        <v>21</v>
      </c>
      <c r="C72" s="42"/>
      <c r="D72" s="42"/>
      <c r="E72" s="42"/>
      <c r="F72" s="42"/>
      <c r="G72" s="42"/>
      <c r="H72" s="42"/>
      <c r="I72" s="42"/>
    </row>
    <row r="73" spans="2:10" ht="30" customHeight="1" x14ac:dyDescent="0.25">
      <c r="B73" s="13">
        <v>1</v>
      </c>
      <c r="C73" s="41" t="s">
        <v>92</v>
      </c>
      <c r="D73" s="41"/>
      <c r="E73" s="41"/>
      <c r="F73" s="41"/>
      <c r="G73" s="41"/>
      <c r="H73" s="41"/>
      <c r="I73" s="41"/>
    </row>
    <row r="74" spans="2:10" ht="45" customHeight="1" x14ac:dyDescent="0.25">
      <c r="B74" s="13">
        <v>2</v>
      </c>
      <c r="C74" s="41" t="s">
        <v>22</v>
      </c>
      <c r="D74" s="41"/>
      <c r="E74" s="41"/>
      <c r="F74" s="41"/>
      <c r="G74" s="41"/>
      <c r="H74" s="41"/>
      <c r="I74" s="41"/>
    </row>
    <row r="75" spans="2:10" ht="30" customHeight="1" x14ac:dyDescent="0.25">
      <c r="B75" s="13">
        <v>3</v>
      </c>
      <c r="C75" s="41" t="s">
        <v>23</v>
      </c>
      <c r="D75" s="41"/>
      <c r="E75" s="41"/>
      <c r="F75" s="41"/>
      <c r="G75" s="41"/>
      <c r="H75" s="41"/>
      <c r="I75" s="41"/>
    </row>
    <row r="76" spans="2:10" ht="15" customHeight="1" x14ac:dyDescent="0.25">
      <c r="B76" s="13">
        <v>4</v>
      </c>
      <c r="C76" s="41" t="s">
        <v>24</v>
      </c>
      <c r="D76" s="41"/>
      <c r="E76" s="41"/>
      <c r="F76" s="41"/>
      <c r="G76" s="41"/>
      <c r="H76" s="41"/>
      <c r="I76" s="41"/>
    </row>
    <row r="77" spans="2:10" ht="30" customHeight="1" x14ac:dyDescent="0.25">
      <c r="B77" s="13">
        <v>5</v>
      </c>
      <c r="C77" s="41" t="s">
        <v>25</v>
      </c>
      <c r="D77" s="41"/>
      <c r="E77" s="41"/>
      <c r="F77" s="41"/>
      <c r="G77" s="41"/>
      <c r="H77" s="41"/>
      <c r="I77" s="41"/>
    </row>
    <row r="78" spans="2:10" ht="30" customHeight="1" x14ac:dyDescent="0.25">
      <c r="B78" s="13">
        <v>6</v>
      </c>
      <c r="C78" s="41" t="s">
        <v>53</v>
      </c>
      <c r="D78" s="41"/>
      <c r="E78" s="41"/>
      <c r="F78" s="41"/>
      <c r="G78" s="41"/>
      <c r="H78" s="41"/>
      <c r="I78" s="41"/>
    </row>
    <row r="79" spans="2:10" ht="30" customHeight="1" x14ac:dyDescent="0.25">
      <c r="B79" s="13">
        <v>7</v>
      </c>
      <c r="C79" s="41" t="s">
        <v>54</v>
      </c>
      <c r="D79" s="41"/>
      <c r="E79" s="41"/>
      <c r="F79" s="41"/>
      <c r="G79" s="41"/>
      <c r="H79" s="41"/>
      <c r="I79" s="41"/>
    </row>
    <row r="80" spans="2:10" ht="45" customHeight="1" x14ac:dyDescent="0.25">
      <c r="B80" s="13">
        <v>8</v>
      </c>
      <c r="C80" s="41" t="s">
        <v>93</v>
      </c>
      <c r="D80" s="41"/>
      <c r="E80" s="41"/>
      <c r="F80" s="41"/>
      <c r="G80" s="41"/>
      <c r="H80" s="41"/>
      <c r="I80" s="41"/>
    </row>
    <row r="81" spans="2:9" ht="15" customHeight="1" x14ac:dyDescent="0.25">
      <c r="B81" s="13">
        <v>9</v>
      </c>
      <c r="C81" s="41" t="s">
        <v>94</v>
      </c>
      <c r="D81" s="41"/>
      <c r="E81" s="41"/>
      <c r="F81" s="41"/>
      <c r="G81" s="41"/>
      <c r="H81" s="41"/>
      <c r="I81" s="41"/>
    </row>
    <row r="82" spans="2:9" ht="15" customHeight="1" x14ac:dyDescent="0.25">
      <c r="B82" s="13">
        <v>10</v>
      </c>
      <c r="C82" s="41" t="s">
        <v>26</v>
      </c>
      <c r="D82" s="41"/>
      <c r="E82" s="41"/>
      <c r="F82" s="41"/>
      <c r="G82" s="41"/>
      <c r="H82" s="41"/>
      <c r="I82" s="41"/>
    </row>
    <row r="83" spans="2:9" ht="30" customHeight="1" x14ac:dyDescent="0.25">
      <c r="B83" s="13">
        <v>11</v>
      </c>
      <c r="C83" s="41" t="s">
        <v>27</v>
      </c>
      <c r="D83" s="41"/>
      <c r="E83" s="41"/>
      <c r="F83" s="41"/>
      <c r="G83" s="41"/>
      <c r="H83" s="41"/>
      <c r="I83" s="41"/>
    </row>
    <row r="84" spans="2:9" ht="30" customHeight="1" x14ac:dyDescent="0.25">
      <c r="B84" s="13">
        <v>12</v>
      </c>
      <c r="C84" s="41" t="s">
        <v>28</v>
      </c>
      <c r="D84" s="41"/>
      <c r="E84" s="41"/>
      <c r="F84" s="41"/>
      <c r="G84" s="41"/>
      <c r="H84" s="41"/>
      <c r="I84" s="41"/>
    </row>
    <row r="85" spans="2:9" ht="15" customHeight="1" x14ac:dyDescent="0.25">
      <c r="B85" s="13">
        <v>13</v>
      </c>
      <c r="C85" s="41" t="s">
        <v>29</v>
      </c>
      <c r="D85" s="41"/>
      <c r="E85" s="41"/>
      <c r="F85" s="41"/>
      <c r="G85" s="41"/>
      <c r="H85" s="41"/>
      <c r="I85" s="41"/>
    </row>
    <row r="86" spans="2:9" ht="15" customHeight="1" x14ac:dyDescent="0.25">
      <c r="B86" s="13">
        <v>14</v>
      </c>
      <c r="C86" s="41" t="s">
        <v>30</v>
      </c>
      <c r="D86" s="41"/>
      <c r="E86" s="41"/>
      <c r="F86" s="41"/>
      <c r="G86" s="41"/>
      <c r="H86" s="41"/>
      <c r="I86" s="41"/>
    </row>
    <row r="87" spans="2:9" ht="15" customHeight="1" x14ac:dyDescent="0.25">
      <c r="H87" s="3"/>
      <c r="I87" s="2"/>
    </row>
    <row r="88" spans="2:9" ht="15" customHeight="1" x14ac:dyDescent="0.25">
      <c r="B88" s="2"/>
      <c r="C88" s="2"/>
      <c r="D88" s="2"/>
      <c r="E88" s="2"/>
      <c r="F88" s="2"/>
      <c r="G88" s="3"/>
      <c r="H88" s="3"/>
      <c r="I88" s="2"/>
    </row>
    <row r="89" spans="2:9" ht="15" customHeight="1" x14ac:dyDescent="0.25">
      <c r="B89" s="2"/>
      <c r="C89" s="2"/>
      <c r="D89" s="2"/>
      <c r="E89" s="2"/>
      <c r="F89" s="2"/>
      <c r="G89" s="3"/>
      <c r="H89" s="3"/>
      <c r="I89" s="2"/>
    </row>
    <row r="91" spans="2:9" ht="30" customHeight="1" x14ac:dyDescent="0.25"/>
    <row r="96" spans="2:9" s="7" customFormat="1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</sheetData>
  <mergeCells count="68">
    <mergeCell ref="C25:I25"/>
    <mergeCell ref="C27:D27"/>
    <mergeCell ref="C28:D28"/>
    <mergeCell ref="C20:I20"/>
    <mergeCell ref="C21:D21"/>
    <mergeCell ref="B22:H22"/>
    <mergeCell ref="B2:G2"/>
    <mergeCell ref="D4:G4"/>
    <mergeCell ref="D5:G5"/>
    <mergeCell ref="D6:G6"/>
    <mergeCell ref="C10:D10"/>
    <mergeCell ref="D8:G8"/>
    <mergeCell ref="B70:H70"/>
    <mergeCell ref="B29:H29"/>
    <mergeCell ref="C31:I31"/>
    <mergeCell ref="C32:D32"/>
    <mergeCell ref="C35:D35"/>
    <mergeCell ref="B36:H36"/>
    <mergeCell ref="C38:I38"/>
    <mergeCell ref="C39:D39"/>
    <mergeCell ref="B40:H40"/>
    <mergeCell ref="C33:D33"/>
    <mergeCell ref="C34:D34"/>
    <mergeCell ref="C16:I16"/>
    <mergeCell ref="C17:D17"/>
    <mergeCell ref="B18:H18"/>
    <mergeCell ref="C12:I12"/>
    <mergeCell ref="C13:D13"/>
    <mergeCell ref="B14:H14"/>
    <mergeCell ref="B72:I72"/>
    <mergeCell ref="C73:I73"/>
    <mergeCell ref="C74:I74"/>
    <mergeCell ref="C75:I75"/>
    <mergeCell ref="C76:I76"/>
    <mergeCell ref="C77:I77"/>
    <mergeCell ref="C78:I78"/>
    <mergeCell ref="C79:I79"/>
    <mergeCell ref="C80:I80"/>
    <mergeCell ref="C82:I82"/>
    <mergeCell ref="C83:I83"/>
    <mergeCell ref="C84:I84"/>
    <mergeCell ref="C85:I85"/>
    <mergeCell ref="C86:I86"/>
    <mergeCell ref="C81:I81"/>
    <mergeCell ref="B51:H51"/>
    <mergeCell ref="C49:D49"/>
    <mergeCell ref="C53:I53"/>
    <mergeCell ref="C42:I42"/>
    <mergeCell ref="C43:D43"/>
    <mergeCell ref="C44:D44"/>
    <mergeCell ref="B45:H45"/>
    <mergeCell ref="C47:I47"/>
    <mergeCell ref="C54:D54"/>
    <mergeCell ref="C55:D55"/>
    <mergeCell ref="C67:D67"/>
    <mergeCell ref="B68:H68"/>
    <mergeCell ref="C26:D26"/>
    <mergeCell ref="C62:D62"/>
    <mergeCell ref="C63:D63"/>
    <mergeCell ref="B64:H64"/>
    <mergeCell ref="C61:D61"/>
    <mergeCell ref="C66:I66"/>
    <mergeCell ref="C60:I60"/>
    <mergeCell ref="C57:D57"/>
    <mergeCell ref="B58:H58"/>
    <mergeCell ref="C56:D56"/>
    <mergeCell ref="C48:D48"/>
    <mergeCell ref="C50:D50"/>
  </mergeCells>
  <pageMargins left="0.7" right="0.7" top="0.75" bottom="0.75" header="0.3" footer="0.3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tabSelected="1" topLeftCell="A4" workbookViewId="0">
      <selection activeCell="H24" sqref="H24"/>
    </sheetView>
  </sheetViews>
  <sheetFormatPr defaultRowHeight="15" x14ac:dyDescent="0.25"/>
  <cols>
    <col min="1" max="1" width="6.42578125" style="1" customWidth="1"/>
    <col min="2" max="2" width="12" customWidth="1"/>
    <col min="4" max="4" width="41.7109375" customWidth="1"/>
    <col min="5" max="5" width="12.42578125" style="16" customWidth="1"/>
    <col min="6" max="6" width="8.140625" style="23" customWidth="1"/>
    <col min="7" max="7" width="0.140625" customWidth="1"/>
    <col min="8" max="8" width="9.140625" style="23" customWidth="1"/>
    <col min="9" max="9" width="10.7109375" customWidth="1"/>
    <col min="10" max="10" width="10.85546875" customWidth="1"/>
    <col min="11" max="11" width="10.42578125" customWidth="1"/>
    <col min="12" max="12" width="10.7109375" customWidth="1"/>
    <col min="15" max="15" width="9.85546875" bestFit="1" customWidth="1"/>
  </cols>
  <sheetData>
    <row r="2" spans="1:12" ht="26.25" x14ac:dyDescent="0.4">
      <c r="C2" s="18" t="s">
        <v>67</v>
      </c>
      <c r="D2" s="19"/>
      <c r="E2" s="26"/>
      <c r="F2" s="24"/>
      <c r="G2" s="19"/>
      <c r="H2" s="30"/>
    </row>
    <row r="3" spans="1:12" x14ac:dyDescent="0.25">
      <c r="C3" s="17" t="s">
        <v>72</v>
      </c>
      <c r="D3" s="44" t="s">
        <v>32</v>
      </c>
      <c r="E3" s="44"/>
      <c r="F3" s="44"/>
      <c r="G3" s="44"/>
    </row>
    <row r="4" spans="1:12" x14ac:dyDescent="0.25">
      <c r="C4" s="17"/>
    </row>
    <row r="10" spans="1:12" x14ac:dyDescent="0.25">
      <c r="A10" s="52" t="s">
        <v>68</v>
      </c>
      <c r="B10" s="54" t="s">
        <v>0</v>
      </c>
      <c r="C10" s="54"/>
      <c r="D10" s="54"/>
      <c r="E10" s="57" t="s">
        <v>69</v>
      </c>
      <c r="F10" s="59" t="s">
        <v>70</v>
      </c>
      <c r="G10" s="56" t="s">
        <v>71</v>
      </c>
      <c r="H10" s="56"/>
      <c r="I10" s="56"/>
      <c r="J10" s="56"/>
      <c r="K10" s="56"/>
      <c r="L10" s="56"/>
    </row>
    <row r="11" spans="1:12" x14ac:dyDescent="0.25">
      <c r="A11" s="53"/>
      <c r="B11" s="55"/>
      <c r="C11" s="55"/>
      <c r="D11" s="55"/>
      <c r="E11" s="58"/>
      <c r="F11" s="60"/>
      <c r="G11" s="22"/>
      <c r="H11" s="31" t="s">
        <v>73</v>
      </c>
      <c r="I11" s="21" t="s">
        <v>74</v>
      </c>
      <c r="J11" s="21" t="s">
        <v>75</v>
      </c>
      <c r="K11" s="21" t="s">
        <v>76</v>
      </c>
      <c r="L11" s="21" t="s">
        <v>77</v>
      </c>
    </row>
    <row r="12" spans="1:12" x14ac:dyDescent="0.25">
      <c r="A12" s="21">
        <v>1</v>
      </c>
      <c r="B12" s="46" t="str">
        <f>'Planilha com preço'!C12</f>
        <v>ADMINISTRAÇÃO DA EXECUÇÃO</v>
      </c>
      <c r="C12" s="47"/>
      <c r="D12" s="48"/>
      <c r="E12" s="27"/>
      <c r="F12" s="25"/>
      <c r="G12" s="20"/>
      <c r="H12" s="25">
        <v>0.2</v>
      </c>
      <c r="I12" s="25">
        <v>0.2</v>
      </c>
      <c r="J12" s="25">
        <v>0.2</v>
      </c>
      <c r="K12" s="25">
        <v>0.2</v>
      </c>
      <c r="L12" s="25">
        <f t="shared" ref="L12" si="0">K12</f>
        <v>0.2</v>
      </c>
    </row>
    <row r="13" spans="1:12" x14ac:dyDescent="0.25">
      <c r="A13" s="21">
        <v>2</v>
      </c>
      <c r="B13" s="46" t="str">
        <f>'Planilha com preço'!C16</f>
        <v>MOBILIZAÇÃO E DESMOBILIZAÇÃO</v>
      </c>
      <c r="C13" s="47"/>
      <c r="D13" s="48"/>
      <c r="E13" s="27"/>
      <c r="F13" s="25"/>
      <c r="G13" s="20"/>
      <c r="H13" s="25">
        <v>0.5</v>
      </c>
      <c r="I13" s="20"/>
      <c r="J13" s="20"/>
      <c r="K13" s="20"/>
      <c r="L13" s="25">
        <v>0.5</v>
      </c>
    </row>
    <row r="14" spans="1:12" x14ac:dyDescent="0.25">
      <c r="A14" s="21">
        <v>3</v>
      </c>
      <c r="B14" s="46" t="str">
        <f>'Planilha com preço'!C20</f>
        <v>INSTALAÇÕES INICIAIS DA OBRA</v>
      </c>
      <c r="C14" s="47"/>
      <c r="D14" s="48"/>
      <c r="E14" s="27"/>
      <c r="F14" s="25"/>
      <c r="G14" s="20"/>
      <c r="H14" s="25">
        <v>1</v>
      </c>
      <c r="I14" s="32"/>
      <c r="J14" s="32"/>
      <c r="K14" s="32"/>
      <c r="L14" s="32"/>
    </row>
    <row r="15" spans="1:12" x14ac:dyDescent="0.25">
      <c r="A15" s="21">
        <v>4</v>
      </c>
      <c r="B15" s="46" t="str">
        <f>'Planilha com preço'!C25</f>
        <v>READEQUAÇÃO DIVISÓRIA EM VIDRO RECEPÇÃO</v>
      </c>
      <c r="C15" s="47"/>
      <c r="D15" s="48"/>
      <c r="E15" s="27"/>
      <c r="F15" s="25"/>
      <c r="G15" s="20"/>
      <c r="H15" s="32"/>
      <c r="I15" s="25">
        <v>0.1</v>
      </c>
      <c r="J15" s="25">
        <v>0.4</v>
      </c>
      <c r="K15" s="25">
        <v>0.4</v>
      </c>
      <c r="L15" s="25">
        <v>0.1</v>
      </c>
    </row>
    <row r="16" spans="1:12" x14ac:dyDescent="0.25">
      <c r="A16" s="21">
        <v>5</v>
      </c>
      <c r="B16" s="46" t="str">
        <f>'Planilha com preço'!C31</f>
        <v>CRIAÇÃO DE 2 (DOIS) NOVOS GABINETES</v>
      </c>
      <c r="C16" s="47"/>
      <c r="D16" s="48"/>
      <c r="E16" s="27"/>
      <c r="F16" s="25"/>
      <c r="G16" s="20"/>
      <c r="H16" s="32"/>
      <c r="I16" s="25">
        <v>0.5</v>
      </c>
      <c r="J16" s="25">
        <v>0.5</v>
      </c>
      <c r="K16" s="32"/>
      <c r="L16" s="32"/>
    </row>
    <row r="17" spans="1:15" x14ac:dyDescent="0.25">
      <c r="A17" s="21">
        <v>6</v>
      </c>
      <c r="B17" s="46" t="str">
        <f>'Planilha com preço'!C38</f>
        <v>REMOÇÃO PORTA VIDRO ACESSO PLENÁRIO</v>
      </c>
      <c r="C17" s="47"/>
      <c r="D17" s="48"/>
      <c r="E17" s="27"/>
      <c r="F17" s="25"/>
      <c r="G17" s="20"/>
      <c r="H17" s="32"/>
      <c r="I17" s="25">
        <v>0.2</v>
      </c>
      <c r="J17" s="25">
        <v>0.4</v>
      </c>
      <c r="K17" s="25">
        <v>0.4</v>
      </c>
      <c r="L17" s="32"/>
    </row>
    <row r="18" spans="1:15" x14ac:dyDescent="0.25">
      <c r="A18" s="21">
        <v>7</v>
      </c>
      <c r="B18" s="46" t="str">
        <f>'Planilha com preço'!C42</f>
        <v>AUMENTO LARGURA PORTA ENTRE PLENÁRIO E SALA DE REUNIÕES</v>
      </c>
      <c r="C18" s="47"/>
      <c r="D18" s="48"/>
      <c r="E18" s="27"/>
      <c r="F18" s="25"/>
      <c r="G18" s="20"/>
      <c r="H18" s="32"/>
      <c r="I18" s="25">
        <v>0.2</v>
      </c>
      <c r="J18" s="25">
        <v>0.4</v>
      </c>
      <c r="K18" s="25">
        <v>0.4</v>
      </c>
      <c r="L18" s="32"/>
    </row>
    <row r="19" spans="1:15" x14ac:dyDescent="0.25">
      <c r="A19" s="21">
        <v>8</v>
      </c>
      <c r="B19" s="46" t="str">
        <f>'Planilha com preço'!C47</f>
        <v>ABERTURA DE NOVA PORTA DE SAÍDA FINAL NA SALA DE REUNIÕES</v>
      </c>
      <c r="C19" s="47"/>
      <c r="D19" s="48"/>
      <c r="E19" s="27"/>
      <c r="F19" s="25"/>
      <c r="G19" s="20"/>
      <c r="H19" s="32"/>
      <c r="I19" s="32"/>
      <c r="J19" s="25">
        <v>0.5</v>
      </c>
      <c r="K19" s="25">
        <v>0.5</v>
      </c>
      <c r="L19" s="32"/>
    </row>
    <row r="20" spans="1:15" x14ac:dyDescent="0.25">
      <c r="A20" s="21">
        <v>9</v>
      </c>
      <c r="B20" s="46" t="str">
        <f>'Planilha com preço'!C53</f>
        <v>REMOÇÃO TOTAL CARPETE PLENÁRIO E INSTALAÇÃO DE PISO VINÍLICO</v>
      </c>
      <c r="C20" s="47"/>
      <c r="D20" s="48"/>
      <c r="E20" s="27"/>
      <c r="F20" s="25"/>
      <c r="G20" s="20"/>
      <c r="H20" s="25">
        <v>0.5</v>
      </c>
      <c r="I20" s="25">
        <v>0.5</v>
      </c>
      <c r="J20" s="25"/>
      <c r="K20" s="25"/>
      <c r="L20" s="25"/>
    </row>
    <row r="21" spans="1:15" x14ac:dyDescent="0.25">
      <c r="A21" s="21">
        <v>10</v>
      </c>
      <c r="B21" s="46" t="str">
        <f>'Planilha com preço'!C60</f>
        <v>PINTURA INTERNA</v>
      </c>
      <c r="C21" s="47"/>
      <c r="D21" s="48"/>
      <c r="E21" s="27"/>
      <c r="F21" s="25"/>
      <c r="G21" s="20"/>
      <c r="H21" s="25">
        <v>0.2</v>
      </c>
      <c r="I21" s="25">
        <v>0.2</v>
      </c>
      <c r="J21" s="25">
        <v>0.2</v>
      </c>
      <c r="K21" s="25">
        <v>0.2</v>
      </c>
      <c r="L21" s="25">
        <v>0.2</v>
      </c>
    </row>
    <row r="22" spans="1:15" x14ac:dyDescent="0.25">
      <c r="A22" s="21">
        <v>11</v>
      </c>
      <c r="B22" s="46" t="str">
        <f>'Planilha com preço'!C66</f>
        <v>LIMPEZA DA OBRA</v>
      </c>
      <c r="C22" s="47"/>
      <c r="D22" s="48"/>
      <c r="E22" s="27"/>
      <c r="F22" s="25"/>
      <c r="G22" s="20"/>
      <c r="H22" s="32"/>
      <c r="I22" s="32"/>
      <c r="J22" s="32"/>
      <c r="K22" s="32"/>
      <c r="L22" s="25">
        <v>1</v>
      </c>
    </row>
    <row r="23" spans="1:15" x14ac:dyDescent="0.25">
      <c r="A23" s="21"/>
      <c r="B23" s="49" t="s">
        <v>95</v>
      </c>
      <c r="C23" s="50"/>
      <c r="D23" s="51"/>
      <c r="E23" s="28"/>
      <c r="F23" s="29"/>
      <c r="G23" s="20"/>
      <c r="H23" s="27"/>
      <c r="I23" s="32">
        <f>(E12*0.2)+(E15*0.1)+(E16*0.5)+(E17*0.2)+(E18*0.2)+(E20*0.5)+(E21*0.2)</f>
        <v>0</v>
      </c>
      <c r="J23" s="32">
        <f>(E12*0.2)+(E15*0.4)+(E16*0.5)+(E17*0.4)+(E18*0.4)+(E19*0.5)+(E21*0.2)</f>
        <v>0</v>
      </c>
      <c r="K23" s="32">
        <f>(E12*0.2)+(E15*0.4)+(E17*0.4)+(E18*0.4)+(E19*0.5)+(E21*0.2)</f>
        <v>0</v>
      </c>
      <c r="L23" s="32">
        <f>(E12*0.2)+(E13*0.5)+(E15*0.1)+(E21*0.2)+E22</f>
        <v>0</v>
      </c>
    </row>
    <row r="24" spans="1:15" x14ac:dyDescent="0.25">
      <c r="A24" s="21"/>
      <c r="B24" s="49" t="s">
        <v>96</v>
      </c>
      <c r="C24" s="50"/>
      <c r="D24" s="51"/>
      <c r="E24" s="27"/>
      <c r="F24" s="25"/>
      <c r="G24" s="20"/>
      <c r="H24" s="27">
        <f>H23</f>
        <v>0</v>
      </c>
      <c r="I24" s="27">
        <f>H24+I23</f>
        <v>0</v>
      </c>
      <c r="J24" s="27">
        <f t="shared" ref="J24:L24" si="1">I24+J23</f>
        <v>0</v>
      </c>
      <c r="K24" s="27">
        <f t="shared" si="1"/>
        <v>0</v>
      </c>
      <c r="L24" s="27">
        <f t="shared" si="1"/>
        <v>0</v>
      </c>
    </row>
    <row r="25" spans="1:15" x14ac:dyDescent="0.25">
      <c r="O25" s="16"/>
    </row>
  </sheetData>
  <mergeCells count="19">
    <mergeCell ref="D3:G3"/>
    <mergeCell ref="G10:L10"/>
    <mergeCell ref="B12:D12"/>
    <mergeCell ref="B13:D13"/>
    <mergeCell ref="B14:D14"/>
    <mergeCell ref="E10:E11"/>
    <mergeCell ref="F10:F11"/>
    <mergeCell ref="B22:D22"/>
    <mergeCell ref="B23:D23"/>
    <mergeCell ref="B24:D24"/>
    <mergeCell ref="A10:A11"/>
    <mergeCell ref="B10:D11"/>
    <mergeCell ref="B20:D20"/>
    <mergeCell ref="B21:D21"/>
    <mergeCell ref="B17:D17"/>
    <mergeCell ref="B18:D18"/>
    <mergeCell ref="B19:D19"/>
    <mergeCell ref="B15:D15"/>
    <mergeCell ref="B16:D16"/>
  </mergeCells>
  <phoneticPr fontId="7" type="noConversion"/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com preço</vt:lpstr>
      <vt:lpstr>Cronograma fisico financeiro</vt:lpstr>
      <vt:lpstr>'Planilha com preço'!Area_de_impressao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2024-07-22T19:29:27Z</dcterms:modified>
</cp:coreProperties>
</file>